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M:\FABEXIO modeling\FABEXIO\receipe_2\model direct &amp; indirect\Final analysis-receipe 2- Fabio CF Direct\Supporting information\GLAM\"/>
    </mc:Choice>
  </mc:AlternateContent>
  <xr:revisionPtr revIDLastSave="0" documentId="13_ncr:1_{4D5FB2CF-C6C5-4B8D-9883-2434B4E1E9B4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CF LU GLAM F" sheetId="6" r:id="rId1"/>
    <sheet name="landtype" sheetId="5" r:id="rId2"/>
  </sheets>
  <externalReferences>
    <externalReference r:id="rId3"/>
  </externalReferences>
  <definedNames>
    <definedName name="_xlnm._FilterDatabase" localSheetId="0" hidden="1">'CF LU GLAM F'!$A$1:$F$193</definedName>
    <definedName name="_xlnm._FilterDatabase" localSheetId="1" hidden="1">landtype!$A$1:$C$21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2" i="6" l="1"/>
  <c r="E192" i="6"/>
  <c r="D192" i="6"/>
  <c r="C192" i="6"/>
  <c r="B192" i="6"/>
  <c r="F191" i="6"/>
  <c r="E191" i="6"/>
  <c r="D191" i="6"/>
  <c r="C191" i="6"/>
  <c r="B191" i="6"/>
  <c r="F190" i="6"/>
  <c r="E190" i="6"/>
  <c r="D190" i="6"/>
  <c r="C190" i="6"/>
  <c r="B190" i="6"/>
  <c r="F189" i="6"/>
  <c r="E189" i="6"/>
  <c r="D189" i="6"/>
  <c r="C189" i="6"/>
  <c r="B189" i="6"/>
  <c r="F188" i="6"/>
  <c r="E188" i="6"/>
  <c r="D188" i="6"/>
  <c r="C188" i="6"/>
  <c r="B188" i="6"/>
  <c r="F187" i="6"/>
  <c r="E187" i="6"/>
  <c r="D187" i="6"/>
  <c r="C187" i="6"/>
  <c r="B187" i="6"/>
  <c r="F186" i="6"/>
  <c r="E186" i="6"/>
  <c r="D186" i="6"/>
  <c r="C186" i="6"/>
  <c r="B186" i="6"/>
  <c r="F185" i="6"/>
  <c r="E185" i="6"/>
  <c r="D185" i="6"/>
  <c r="C185" i="6"/>
  <c r="B185" i="6"/>
  <c r="F184" i="6"/>
  <c r="E184" i="6"/>
  <c r="D184" i="6"/>
  <c r="C184" i="6"/>
  <c r="B184" i="6"/>
  <c r="F182" i="6"/>
  <c r="E182" i="6"/>
  <c r="D182" i="6"/>
  <c r="C182" i="6"/>
  <c r="B182" i="6"/>
  <c r="F181" i="6"/>
  <c r="E181" i="6"/>
  <c r="D181" i="6"/>
  <c r="C181" i="6"/>
  <c r="B181" i="6"/>
  <c r="F180" i="6"/>
  <c r="E180" i="6"/>
  <c r="D180" i="6"/>
  <c r="C180" i="6"/>
  <c r="B180" i="6"/>
  <c r="F178" i="6"/>
  <c r="E178" i="6"/>
  <c r="D178" i="6"/>
  <c r="C178" i="6"/>
  <c r="B178" i="6"/>
  <c r="F177" i="6"/>
  <c r="E177" i="6"/>
  <c r="D177" i="6"/>
  <c r="C177" i="6"/>
  <c r="B177" i="6"/>
  <c r="F176" i="6"/>
  <c r="E176" i="6"/>
  <c r="D176" i="6"/>
  <c r="C176" i="6"/>
  <c r="B176" i="6"/>
  <c r="F175" i="6"/>
  <c r="E175" i="6"/>
  <c r="D175" i="6"/>
  <c r="C175" i="6"/>
  <c r="B175" i="6"/>
  <c r="F174" i="6"/>
  <c r="E174" i="6"/>
  <c r="D174" i="6"/>
  <c r="C174" i="6"/>
  <c r="B174" i="6"/>
  <c r="F171" i="6"/>
  <c r="E171" i="6"/>
  <c r="D171" i="6"/>
  <c r="C171" i="6"/>
  <c r="B171" i="6"/>
  <c r="F170" i="6"/>
  <c r="E170" i="6"/>
  <c r="D170" i="6"/>
  <c r="C170" i="6"/>
  <c r="B170" i="6"/>
  <c r="F169" i="6"/>
  <c r="E169" i="6"/>
  <c r="D169" i="6"/>
  <c r="C169" i="6"/>
  <c r="B169" i="6"/>
  <c r="F168" i="6"/>
  <c r="E168" i="6"/>
  <c r="D168" i="6"/>
  <c r="C168" i="6"/>
  <c r="B168" i="6"/>
  <c r="F167" i="6"/>
  <c r="E167" i="6"/>
  <c r="D167" i="6"/>
  <c r="C167" i="6"/>
  <c r="B167" i="6"/>
  <c r="F166" i="6"/>
  <c r="E166" i="6"/>
  <c r="D166" i="6"/>
  <c r="C166" i="6"/>
  <c r="B166" i="6"/>
  <c r="F165" i="6"/>
  <c r="E165" i="6"/>
  <c r="D165" i="6"/>
  <c r="C165" i="6"/>
  <c r="B165" i="6"/>
  <c r="F164" i="6"/>
  <c r="E164" i="6"/>
  <c r="D164" i="6"/>
  <c r="C164" i="6"/>
  <c r="B164" i="6"/>
  <c r="F163" i="6"/>
  <c r="E163" i="6"/>
  <c r="D163" i="6"/>
  <c r="C163" i="6"/>
  <c r="B163" i="6"/>
  <c r="F161" i="6"/>
  <c r="E161" i="6"/>
  <c r="D161" i="6"/>
  <c r="C161" i="6"/>
  <c r="B161" i="6"/>
  <c r="F160" i="6"/>
  <c r="E160" i="6"/>
  <c r="D160" i="6"/>
  <c r="C160" i="6"/>
  <c r="B160" i="6"/>
  <c r="F159" i="6"/>
  <c r="E159" i="6"/>
  <c r="D159" i="6"/>
  <c r="C159" i="6"/>
  <c r="B159" i="6"/>
  <c r="F158" i="6"/>
  <c r="E158" i="6"/>
  <c r="D158" i="6"/>
  <c r="C158" i="6"/>
  <c r="B158" i="6"/>
  <c r="F157" i="6"/>
  <c r="E157" i="6"/>
  <c r="D157" i="6"/>
  <c r="C157" i="6"/>
  <c r="B157" i="6"/>
  <c r="F156" i="6"/>
  <c r="E156" i="6"/>
  <c r="D156" i="6"/>
  <c r="C156" i="6"/>
  <c r="B156" i="6"/>
  <c r="F155" i="6"/>
  <c r="E155" i="6"/>
  <c r="D155" i="6"/>
  <c r="C155" i="6"/>
  <c r="B155" i="6"/>
  <c r="F154" i="6"/>
  <c r="E154" i="6"/>
  <c r="D154" i="6"/>
  <c r="C154" i="6"/>
  <c r="B154" i="6"/>
  <c r="F153" i="6"/>
  <c r="E153" i="6"/>
  <c r="D153" i="6"/>
  <c r="C153" i="6"/>
  <c r="B153" i="6"/>
  <c r="F152" i="6"/>
  <c r="E152" i="6"/>
  <c r="D152" i="6"/>
  <c r="C152" i="6"/>
  <c r="B152" i="6"/>
  <c r="F151" i="6"/>
  <c r="E151" i="6"/>
  <c r="D151" i="6"/>
  <c r="C151" i="6"/>
  <c r="B151" i="6"/>
  <c r="F150" i="6"/>
  <c r="E150" i="6"/>
  <c r="D150" i="6"/>
  <c r="C150" i="6"/>
  <c r="B150" i="6"/>
  <c r="F149" i="6"/>
  <c r="E149" i="6"/>
  <c r="D149" i="6"/>
  <c r="C149" i="6"/>
  <c r="B149" i="6"/>
  <c r="F148" i="6"/>
  <c r="E148" i="6"/>
  <c r="D148" i="6"/>
  <c r="C148" i="6"/>
  <c r="B148" i="6"/>
  <c r="F147" i="6"/>
  <c r="E147" i="6"/>
  <c r="D147" i="6"/>
  <c r="C147" i="6"/>
  <c r="B147" i="6"/>
  <c r="F146" i="6"/>
  <c r="E146" i="6"/>
  <c r="D146" i="6"/>
  <c r="C146" i="6"/>
  <c r="B146" i="6"/>
  <c r="F145" i="6"/>
  <c r="E145" i="6"/>
  <c r="D145" i="6"/>
  <c r="C145" i="6"/>
  <c r="B145" i="6"/>
  <c r="F144" i="6"/>
  <c r="E144" i="6"/>
  <c r="D144" i="6"/>
  <c r="C144" i="6"/>
  <c r="B144" i="6"/>
  <c r="F143" i="6"/>
  <c r="E143" i="6"/>
  <c r="D143" i="6"/>
  <c r="C143" i="6"/>
  <c r="B143" i="6"/>
  <c r="F142" i="6"/>
  <c r="E142" i="6"/>
  <c r="D142" i="6"/>
  <c r="C142" i="6"/>
  <c r="B142" i="6"/>
  <c r="F140" i="6"/>
  <c r="E140" i="6"/>
  <c r="D140" i="6"/>
  <c r="C140" i="6"/>
  <c r="B140" i="6"/>
  <c r="F139" i="6"/>
  <c r="E139" i="6"/>
  <c r="D139" i="6"/>
  <c r="C139" i="6"/>
  <c r="B139" i="6"/>
  <c r="F138" i="6"/>
  <c r="E138" i="6"/>
  <c r="D138" i="6"/>
  <c r="C138" i="6"/>
  <c r="B138" i="6"/>
  <c r="F137" i="6"/>
  <c r="E137" i="6"/>
  <c r="D137" i="6"/>
  <c r="C137" i="6"/>
  <c r="B137" i="6"/>
  <c r="F136" i="6"/>
  <c r="E136" i="6"/>
  <c r="D136" i="6"/>
  <c r="C136" i="6"/>
  <c r="B136" i="6"/>
  <c r="F135" i="6"/>
  <c r="E135" i="6"/>
  <c r="D135" i="6"/>
  <c r="C135" i="6"/>
  <c r="B135" i="6"/>
  <c r="F133" i="6"/>
  <c r="E133" i="6"/>
  <c r="D133" i="6"/>
  <c r="C133" i="6"/>
  <c r="B133" i="6"/>
  <c r="F132" i="6"/>
  <c r="E132" i="6"/>
  <c r="D132" i="6"/>
  <c r="C132" i="6"/>
  <c r="B132" i="6"/>
  <c r="F131" i="6"/>
  <c r="E131" i="6"/>
  <c r="D131" i="6"/>
  <c r="C131" i="6"/>
  <c r="B131" i="6"/>
  <c r="F130" i="6"/>
  <c r="E130" i="6"/>
  <c r="D130" i="6"/>
  <c r="C130" i="6"/>
  <c r="B130" i="6"/>
  <c r="F129" i="6"/>
  <c r="E129" i="6"/>
  <c r="D129" i="6"/>
  <c r="C129" i="6"/>
  <c r="B129" i="6"/>
  <c r="F128" i="6"/>
  <c r="E128" i="6"/>
  <c r="D128" i="6"/>
  <c r="C128" i="6"/>
  <c r="B128" i="6"/>
  <c r="F127" i="6"/>
  <c r="E127" i="6"/>
  <c r="D127" i="6"/>
  <c r="C127" i="6"/>
  <c r="B127" i="6"/>
  <c r="F126" i="6"/>
  <c r="E126" i="6"/>
  <c r="D126" i="6"/>
  <c r="C126" i="6"/>
  <c r="B126" i="6"/>
  <c r="F124" i="6"/>
  <c r="E124" i="6"/>
  <c r="D124" i="6"/>
  <c r="C124" i="6"/>
  <c r="B124" i="6"/>
  <c r="F123" i="6"/>
  <c r="E123" i="6"/>
  <c r="D123" i="6"/>
  <c r="C123" i="6"/>
  <c r="B123" i="6"/>
  <c r="F122" i="6"/>
  <c r="E122" i="6"/>
  <c r="D122" i="6"/>
  <c r="C122" i="6"/>
  <c r="B122" i="6"/>
  <c r="F121" i="6"/>
  <c r="E121" i="6"/>
  <c r="D121" i="6"/>
  <c r="C121" i="6"/>
  <c r="B121" i="6"/>
  <c r="F120" i="6"/>
  <c r="E120" i="6"/>
  <c r="D120" i="6"/>
  <c r="C120" i="6"/>
  <c r="B120" i="6"/>
  <c r="F119" i="6"/>
  <c r="E119" i="6"/>
  <c r="D119" i="6"/>
  <c r="C119" i="6"/>
  <c r="B119" i="6"/>
  <c r="F118" i="6"/>
  <c r="E118" i="6"/>
  <c r="D118" i="6"/>
  <c r="C118" i="6"/>
  <c r="B118" i="6"/>
  <c r="F117" i="6"/>
  <c r="E117" i="6"/>
  <c r="D117" i="6"/>
  <c r="C117" i="6"/>
  <c r="B117" i="6"/>
  <c r="F116" i="6"/>
  <c r="E116" i="6"/>
  <c r="D116" i="6"/>
  <c r="C116" i="6"/>
  <c r="B116" i="6"/>
  <c r="F113" i="6"/>
  <c r="E113" i="6"/>
  <c r="D113" i="6"/>
  <c r="C113" i="6"/>
  <c r="B113" i="6"/>
  <c r="F112" i="6"/>
  <c r="E112" i="6"/>
  <c r="D112" i="6"/>
  <c r="C112" i="6"/>
  <c r="B112" i="6"/>
  <c r="F111" i="6"/>
  <c r="E111" i="6"/>
  <c r="D111" i="6"/>
  <c r="C111" i="6"/>
  <c r="B111" i="6"/>
  <c r="F109" i="6"/>
  <c r="E109" i="6"/>
  <c r="D109" i="6"/>
  <c r="C109" i="6"/>
  <c r="B109" i="6"/>
  <c r="F108" i="6"/>
  <c r="E108" i="6"/>
  <c r="D108" i="6"/>
  <c r="C108" i="6"/>
  <c r="B108" i="6"/>
  <c r="F107" i="6"/>
  <c r="E107" i="6"/>
  <c r="D107" i="6"/>
  <c r="C107" i="6"/>
  <c r="B107" i="6"/>
  <c r="F106" i="6"/>
  <c r="E106" i="6"/>
  <c r="D106" i="6"/>
  <c r="C106" i="6"/>
  <c r="B106" i="6"/>
  <c r="F105" i="6"/>
  <c r="E105" i="6"/>
  <c r="D105" i="6"/>
  <c r="C105" i="6"/>
  <c r="B105" i="6"/>
  <c r="F104" i="6"/>
  <c r="E104" i="6"/>
  <c r="D104" i="6"/>
  <c r="C104" i="6"/>
  <c r="B104" i="6"/>
  <c r="F103" i="6"/>
  <c r="E103" i="6"/>
  <c r="D103" i="6"/>
  <c r="C103" i="6"/>
  <c r="B103" i="6"/>
  <c r="F102" i="6"/>
  <c r="E102" i="6"/>
  <c r="D102" i="6"/>
  <c r="C102" i="6"/>
  <c r="B102" i="6"/>
  <c r="F101" i="6"/>
  <c r="E101" i="6"/>
  <c r="D101" i="6"/>
  <c r="C101" i="6"/>
  <c r="B101" i="6"/>
  <c r="F100" i="6"/>
  <c r="E100" i="6"/>
  <c r="D100" i="6"/>
  <c r="C100" i="6"/>
  <c r="B100" i="6"/>
  <c r="F99" i="6"/>
  <c r="E99" i="6"/>
  <c r="D99" i="6"/>
  <c r="C99" i="6"/>
  <c r="B99" i="6"/>
  <c r="F98" i="6"/>
  <c r="E98" i="6"/>
  <c r="D98" i="6"/>
  <c r="C98" i="6"/>
  <c r="B98" i="6"/>
  <c r="F96" i="6"/>
  <c r="E96" i="6"/>
  <c r="D96" i="6"/>
  <c r="C96" i="6"/>
  <c r="B96" i="6"/>
  <c r="F95" i="6"/>
  <c r="E95" i="6"/>
  <c r="D95" i="6"/>
  <c r="C95" i="6"/>
  <c r="B95" i="6"/>
  <c r="F94" i="6"/>
  <c r="E94" i="6"/>
  <c r="D94" i="6"/>
  <c r="C94" i="6"/>
  <c r="B94" i="6"/>
  <c r="F93" i="6"/>
  <c r="E93" i="6"/>
  <c r="D93" i="6"/>
  <c r="C93" i="6"/>
  <c r="B93" i="6"/>
  <c r="F92" i="6"/>
  <c r="E92" i="6"/>
  <c r="D92" i="6"/>
  <c r="C92" i="6"/>
  <c r="B92" i="6"/>
  <c r="F91" i="6"/>
  <c r="E91" i="6"/>
  <c r="D91" i="6"/>
  <c r="C91" i="6"/>
  <c r="B91" i="6"/>
  <c r="F90" i="6"/>
  <c r="E90" i="6"/>
  <c r="D90" i="6"/>
  <c r="C90" i="6"/>
  <c r="B90" i="6"/>
  <c r="F89" i="6"/>
  <c r="E89" i="6"/>
  <c r="D89" i="6"/>
  <c r="C89" i="6"/>
  <c r="B89" i="6"/>
  <c r="F88" i="6"/>
  <c r="E88" i="6"/>
  <c r="D88" i="6"/>
  <c r="C88" i="6"/>
  <c r="B88" i="6"/>
  <c r="F87" i="6"/>
  <c r="E87" i="6"/>
  <c r="D87" i="6"/>
  <c r="C87" i="6"/>
  <c r="B87" i="6"/>
  <c r="F86" i="6"/>
  <c r="E86" i="6"/>
  <c r="D86" i="6"/>
  <c r="C86" i="6"/>
  <c r="B86" i="6"/>
  <c r="F85" i="6"/>
  <c r="E85" i="6"/>
  <c r="D85" i="6"/>
  <c r="C85" i="6"/>
  <c r="B85" i="6"/>
  <c r="F84" i="6"/>
  <c r="E84" i="6"/>
  <c r="D84" i="6"/>
  <c r="C84" i="6"/>
  <c r="B84" i="6"/>
  <c r="F83" i="6"/>
  <c r="E83" i="6"/>
  <c r="D83" i="6"/>
  <c r="C83" i="6"/>
  <c r="B83" i="6"/>
  <c r="F82" i="6"/>
  <c r="E82" i="6"/>
  <c r="D82" i="6"/>
  <c r="C82" i="6"/>
  <c r="B82" i="6"/>
  <c r="F81" i="6"/>
  <c r="E81" i="6"/>
  <c r="D81" i="6"/>
  <c r="C81" i="6"/>
  <c r="B81" i="6"/>
  <c r="F80" i="6"/>
  <c r="E80" i="6"/>
  <c r="D80" i="6"/>
  <c r="C80" i="6"/>
  <c r="B80" i="6"/>
  <c r="F79" i="6"/>
  <c r="E79" i="6"/>
  <c r="D79" i="6"/>
  <c r="C79" i="6"/>
  <c r="B79" i="6"/>
  <c r="F78" i="6"/>
  <c r="E78" i="6"/>
  <c r="D78" i="6"/>
  <c r="C78" i="6"/>
  <c r="B78" i="6"/>
  <c r="F77" i="6"/>
  <c r="E77" i="6"/>
  <c r="D77" i="6"/>
  <c r="C77" i="6"/>
  <c r="B77" i="6"/>
  <c r="F76" i="6"/>
  <c r="E76" i="6"/>
  <c r="D76" i="6"/>
  <c r="C76" i="6"/>
  <c r="B76" i="6"/>
  <c r="F75" i="6"/>
  <c r="E75" i="6"/>
  <c r="D75" i="6"/>
  <c r="C75" i="6"/>
  <c r="B75" i="6"/>
  <c r="F74" i="6"/>
  <c r="E74" i="6"/>
  <c r="D74" i="6"/>
  <c r="C74" i="6"/>
  <c r="B74" i="6"/>
  <c r="F73" i="6"/>
  <c r="E73" i="6"/>
  <c r="D73" i="6"/>
  <c r="C73" i="6"/>
  <c r="B73" i="6"/>
  <c r="F72" i="6"/>
  <c r="E72" i="6"/>
  <c r="D72" i="6"/>
  <c r="C72" i="6"/>
  <c r="B72" i="6"/>
  <c r="F71" i="6"/>
  <c r="E71" i="6"/>
  <c r="D71" i="6"/>
  <c r="C71" i="6"/>
  <c r="B71" i="6"/>
  <c r="F70" i="6"/>
  <c r="E70" i="6"/>
  <c r="D70" i="6"/>
  <c r="C70" i="6"/>
  <c r="B70" i="6"/>
  <c r="F69" i="6"/>
  <c r="E69" i="6"/>
  <c r="D69" i="6"/>
  <c r="C69" i="6"/>
  <c r="B69" i="6"/>
  <c r="F67" i="6"/>
  <c r="E67" i="6"/>
  <c r="D67" i="6"/>
  <c r="C67" i="6"/>
  <c r="B67" i="6"/>
  <c r="F66" i="6"/>
  <c r="E66" i="6"/>
  <c r="D66" i="6"/>
  <c r="C66" i="6"/>
  <c r="B66" i="6"/>
  <c r="F65" i="6"/>
  <c r="E65" i="6"/>
  <c r="D65" i="6"/>
  <c r="C65" i="6"/>
  <c r="B65" i="6"/>
  <c r="F64" i="6"/>
  <c r="E64" i="6"/>
  <c r="D64" i="6"/>
  <c r="C64" i="6"/>
  <c r="B64" i="6"/>
  <c r="F63" i="6"/>
  <c r="E63" i="6"/>
  <c r="D63" i="6"/>
  <c r="C63" i="6"/>
  <c r="B63" i="6"/>
  <c r="F62" i="6"/>
  <c r="E62" i="6"/>
  <c r="D62" i="6"/>
  <c r="C62" i="6"/>
  <c r="B62" i="6"/>
  <c r="F61" i="6"/>
  <c r="E61" i="6"/>
  <c r="D61" i="6"/>
  <c r="C61" i="6"/>
  <c r="B61" i="6"/>
  <c r="F60" i="6"/>
  <c r="E60" i="6"/>
  <c r="D60" i="6"/>
  <c r="C60" i="6"/>
  <c r="B60" i="6"/>
  <c r="F59" i="6"/>
  <c r="E59" i="6"/>
  <c r="D59" i="6"/>
  <c r="C59" i="6"/>
  <c r="B59" i="6"/>
  <c r="F58" i="6"/>
  <c r="E58" i="6"/>
  <c r="D58" i="6"/>
  <c r="C58" i="6"/>
  <c r="B58" i="6"/>
  <c r="F57" i="6"/>
  <c r="E57" i="6"/>
  <c r="D57" i="6"/>
  <c r="C57" i="6"/>
  <c r="B57" i="6"/>
  <c r="F56" i="6"/>
  <c r="E56" i="6"/>
  <c r="D56" i="6"/>
  <c r="C56" i="6"/>
  <c r="B56" i="6"/>
  <c r="F55" i="6"/>
  <c r="E55" i="6"/>
  <c r="D55" i="6"/>
  <c r="C55" i="6"/>
  <c r="B55" i="6"/>
  <c r="F54" i="6"/>
  <c r="E54" i="6"/>
  <c r="D54" i="6"/>
  <c r="C54" i="6"/>
  <c r="B54" i="6"/>
  <c r="F53" i="6"/>
  <c r="E53" i="6"/>
  <c r="D53" i="6"/>
  <c r="C53" i="6"/>
  <c r="B53" i="6"/>
  <c r="F51" i="6"/>
  <c r="E51" i="6"/>
  <c r="D51" i="6"/>
  <c r="C51" i="6"/>
  <c r="B51" i="6"/>
  <c r="F50" i="6"/>
  <c r="E50" i="6"/>
  <c r="D50" i="6"/>
  <c r="C50" i="6"/>
  <c r="B50" i="6"/>
  <c r="F49" i="6"/>
  <c r="E49" i="6"/>
  <c r="D49" i="6"/>
  <c r="C49" i="6"/>
  <c r="B49" i="6"/>
  <c r="F48" i="6"/>
  <c r="E48" i="6"/>
  <c r="D48" i="6"/>
  <c r="C48" i="6"/>
  <c r="B48" i="6"/>
  <c r="F47" i="6"/>
  <c r="E47" i="6"/>
  <c r="D47" i="6"/>
  <c r="C47" i="6"/>
  <c r="B47" i="6"/>
  <c r="F46" i="6"/>
  <c r="E46" i="6"/>
  <c r="D46" i="6"/>
  <c r="C46" i="6"/>
  <c r="B46" i="6"/>
  <c r="F45" i="6"/>
  <c r="E45" i="6"/>
  <c r="D45" i="6"/>
  <c r="C45" i="6"/>
  <c r="B45" i="6"/>
  <c r="F44" i="6"/>
  <c r="E44" i="6"/>
  <c r="D44" i="6"/>
  <c r="C44" i="6"/>
  <c r="B44" i="6"/>
  <c r="F43" i="6"/>
  <c r="E43" i="6"/>
  <c r="D43" i="6"/>
  <c r="C43" i="6"/>
  <c r="B43" i="6"/>
  <c r="F42" i="6"/>
  <c r="E42" i="6"/>
  <c r="D42" i="6"/>
  <c r="C42" i="6"/>
  <c r="B42" i="6"/>
  <c r="F41" i="6"/>
  <c r="E41" i="6"/>
  <c r="D41" i="6"/>
  <c r="C41" i="6"/>
  <c r="B41" i="6"/>
  <c r="F40" i="6"/>
  <c r="E40" i="6"/>
  <c r="D40" i="6"/>
  <c r="C40" i="6"/>
  <c r="B40" i="6"/>
  <c r="F39" i="6"/>
  <c r="E39" i="6"/>
  <c r="D39" i="6"/>
  <c r="C39" i="6"/>
  <c r="B39" i="6"/>
  <c r="F37" i="6"/>
  <c r="E37" i="6"/>
  <c r="D37" i="6"/>
  <c r="C37" i="6"/>
  <c r="B37" i="6"/>
  <c r="F36" i="6"/>
  <c r="E36" i="6"/>
  <c r="D36" i="6"/>
  <c r="C36" i="6"/>
  <c r="B36" i="6"/>
  <c r="F35" i="6"/>
  <c r="E35" i="6"/>
  <c r="D35" i="6"/>
  <c r="C35" i="6"/>
  <c r="B35" i="6"/>
  <c r="F34" i="6"/>
  <c r="E34" i="6"/>
  <c r="D34" i="6"/>
  <c r="C34" i="6"/>
  <c r="B34" i="6"/>
  <c r="F33" i="6"/>
  <c r="E33" i="6"/>
  <c r="D33" i="6"/>
  <c r="C33" i="6"/>
  <c r="B33" i="6"/>
  <c r="F32" i="6"/>
  <c r="F97" i="6" s="1"/>
  <c r="E32" i="6"/>
  <c r="E97" i="6" s="1"/>
  <c r="D32" i="6"/>
  <c r="D97" i="6" s="1"/>
  <c r="C32" i="6"/>
  <c r="C97" i="6" s="1"/>
  <c r="B32" i="6"/>
  <c r="B97" i="6" s="1"/>
  <c r="F31" i="6"/>
  <c r="E31" i="6"/>
  <c r="D31" i="6"/>
  <c r="C31" i="6"/>
  <c r="B31" i="6"/>
  <c r="F30" i="6"/>
  <c r="E30" i="6"/>
  <c r="D30" i="6"/>
  <c r="C30" i="6"/>
  <c r="B30" i="6"/>
  <c r="F29" i="6"/>
  <c r="E29" i="6"/>
  <c r="D29" i="6"/>
  <c r="C29" i="6"/>
  <c r="B29" i="6"/>
  <c r="F28" i="6"/>
  <c r="E28" i="6"/>
  <c r="D28" i="6"/>
  <c r="C28" i="6"/>
  <c r="B28" i="6"/>
  <c r="F27" i="6"/>
  <c r="E27" i="6"/>
  <c r="D27" i="6"/>
  <c r="C27" i="6"/>
  <c r="B27" i="6"/>
  <c r="F26" i="6"/>
  <c r="E26" i="6"/>
  <c r="D26" i="6"/>
  <c r="C26" i="6"/>
  <c r="B26" i="6"/>
  <c r="F25" i="6"/>
  <c r="E25" i="6"/>
  <c r="D25" i="6"/>
  <c r="C25" i="6"/>
  <c r="B25" i="6"/>
  <c r="F24" i="6"/>
  <c r="E24" i="6"/>
  <c r="D24" i="6"/>
  <c r="C24" i="6"/>
  <c r="B24" i="6"/>
  <c r="F23" i="6"/>
  <c r="E23" i="6"/>
  <c r="D23" i="6"/>
  <c r="C23" i="6"/>
  <c r="B23" i="6"/>
  <c r="F22" i="6"/>
  <c r="E22" i="6"/>
  <c r="D22" i="6"/>
  <c r="C22" i="6"/>
  <c r="B22" i="6"/>
  <c r="F21" i="6"/>
  <c r="E21" i="6"/>
  <c r="D21" i="6"/>
  <c r="C21" i="6"/>
  <c r="B21" i="6"/>
  <c r="F20" i="6"/>
  <c r="E20" i="6"/>
  <c r="D20" i="6"/>
  <c r="C20" i="6"/>
  <c r="B20" i="6"/>
  <c r="F19" i="6"/>
  <c r="E19" i="6"/>
  <c r="D19" i="6"/>
  <c r="C19" i="6"/>
  <c r="B19" i="6"/>
  <c r="F18" i="6"/>
  <c r="E18" i="6"/>
  <c r="D18" i="6"/>
  <c r="C18" i="6"/>
  <c r="B18" i="6"/>
  <c r="F17" i="6"/>
  <c r="E17" i="6"/>
  <c r="D17" i="6"/>
  <c r="C17" i="6"/>
  <c r="B17" i="6"/>
  <c r="F16" i="6"/>
  <c r="E16" i="6"/>
  <c r="D16" i="6"/>
  <c r="C16" i="6"/>
  <c r="B16" i="6"/>
  <c r="F15" i="6"/>
  <c r="E15" i="6"/>
  <c r="D15" i="6"/>
  <c r="C15" i="6"/>
  <c r="B15" i="6"/>
  <c r="F13" i="6"/>
  <c r="E13" i="6"/>
  <c r="D13" i="6"/>
  <c r="C13" i="6"/>
  <c r="B13" i="6"/>
  <c r="F12" i="6"/>
  <c r="E12" i="6"/>
  <c r="D12" i="6"/>
  <c r="C12" i="6"/>
  <c r="B12" i="6"/>
  <c r="F11" i="6"/>
  <c r="E11" i="6"/>
  <c r="D11" i="6"/>
  <c r="C11" i="6"/>
  <c r="B11" i="6"/>
  <c r="F10" i="6"/>
  <c r="E10" i="6"/>
  <c r="D10" i="6"/>
  <c r="C10" i="6"/>
  <c r="B10" i="6"/>
  <c r="F9" i="6"/>
  <c r="E9" i="6"/>
  <c r="D9" i="6"/>
  <c r="C9" i="6"/>
  <c r="B9" i="6"/>
  <c r="F8" i="6"/>
  <c r="E8" i="6"/>
  <c r="D8" i="6"/>
  <c r="C8" i="6"/>
  <c r="B8" i="6"/>
  <c r="F7" i="6"/>
  <c r="E7" i="6"/>
  <c r="D7" i="6"/>
  <c r="C7" i="6"/>
  <c r="B7" i="6"/>
  <c r="F6" i="6"/>
  <c r="E6" i="6"/>
  <c r="D6" i="6"/>
  <c r="C6" i="6"/>
  <c r="B6" i="6"/>
  <c r="F5" i="6"/>
  <c r="E5" i="6"/>
  <c r="D5" i="6"/>
  <c r="C5" i="6"/>
  <c r="B5" i="6"/>
  <c r="F4" i="6"/>
  <c r="E4" i="6"/>
  <c r="D4" i="6"/>
  <c r="C4" i="6"/>
  <c r="B4" i="6"/>
  <c r="F3" i="6"/>
  <c r="E3" i="6"/>
  <c r="D3" i="6"/>
  <c r="C3" i="6"/>
  <c r="B3" i="6"/>
  <c r="F2" i="6"/>
  <c r="E2" i="6"/>
  <c r="D2" i="6"/>
  <c r="C2" i="6"/>
  <c r="B2" i="6"/>
  <c r="D68" i="6" l="1"/>
  <c r="F68" i="6"/>
  <c r="C68" i="6"/>
  <c r="B68" i="6"/>
  <c r="E68" i="6"/>
</calcChain>
</file>

<file path=xl/sharedStrings.xml><?xml version="1.0" encoding="utf-8"?>
<sst xmlns="http://schemas.openxmlformats.org/spreadsheetml/2006/main" count="240" uniqueCount="220">
  <si>
    <t>forest, intensive</t>
  </si>
  <si>
    <t>forest, extensive</t>
  </si>
  <si>
    <t>urban</t>
  </si>
  <si>
    <t>Cropland - Cereal grains nec</t>
  </si>
  <si>
    <t>Cropland - Paddy rice</t>
  </si>
  <si>
    <t>Cropland - Sugar cane, sugar beet</t>
  </si>
  <si>
    <t>Cropland - Wheat</t>
  </si>
  <si>
    <t>Cropland - Crops nec</t>
  </si>
  <si>
    <t>Cropland - Fodder crops-Pigs</t>
  </si>
  <si>
    <t>Cropland - Fodder crops-Cattle</t>
  </si>
  <si>
    <t>Cropland - Fodder crops-Meat animals nec</t>
  </si>
  <si>
    <t>Cropland - Fodder crops-Poultry</t>
  </si>
  <si>
    <t>Cropland - Fodder crops-Raw milk</t>
  </si>
  <si>
    <t>Cropland - Oil seeds</t>
  </si>
  <si>
    <t>Cropland - Plant-based fibers</t>
  </si>
  <si>
    <t>Cropland - Vegetables, fruit, nuts</t>
  </si>
  <si>
    <t>Infrastructure land</t>
  </si>
  <si>
    <t>pasture</t>
  </si>
  <si>
    <t>permanent crop</t>
  </si>
  <si>
    <t>landuse_type</t>
  </si>
  <si>
    <r>
      <t>EXIOBASE_product_name</t>
    </r>
    <r>
      <rPr>
        <sz val="9"/>
        <color rgb="FF000000"/>
        <rFont val="Trebuchet MS"/>
        <family val="2"/>
      </rPr>
      <t> </t>
    </r>
  </si>
  <si>
    <t>Other land - Grazing</t>
  </si>
  <si>
    <t>Other land - Grazing-Cattle</t>
  </si>
  <si>
    <t>Other land - Grazing-Meat animals nec</t>
  </si>
  <si>
    <t>Other land - Grazing-Raw milk</t>
  </si>
  <si>
    <t>Other land - Marginal use</t>
  </si>
  <si>
    <t>Other land - Wood fuel</t>
  </si>
  <si>
    <t>area</t>
  </si>
  <si>
    <t>Armenia</t>
  </si>
  <si>
    <t>Afghanistan</t>
  </si>
  <si>
    <t>Albania</t>
  </si>
  <si>
    <t>Algeria</t>
  </si>
  <si>
    <t>Angola</t>
  </si>
  <si>
    <t>Antigua and Barbuda</t>
  </si>
  <si>
    <t>Argentina</t>
  </si>
  <si>
    <t>Australia</t>
  </si>
  <si>
    <t>Austria</t>
  </si>
  <si>
    <t>Bahamas</t>
  </si>
  <si>
    <t>Bahrain</t>
  </si>
  <si>
    <t>Barbados</t>
  </si>
  <si>
    <t>Belgium-Luxembourg</t>
  </si>
  <si>
    <t>Bangladesh</t>
  </si>
  <si>
    <t>Bolivia (Plurinational State of)</t>
  </si>
  <si>
    <t>Botswana</t>
  </si>
  <si>
    <t>Brazil</t>
  </si>
  <si>
    <t>Belize</t>
  </si>
  <si>
    <t>Solomon Islands</t>
  </si>
  <si>
    <t>Brunei Darussalam</t>
  </si>
  <si>
    <t>Bulgaria</t>
  </si>
  <si>
    <t>Myanmar</t>
  </si>
  <si>
    <t>Burundi</t>
  </si>
  <si>
    <t>Cameroon</t>
  </si>
  <si>
    <t>Canada</t>
  </si>
  <si>
    <t>Cabo Verde</t>
  </si>
  <si>
    <t>Central African Republic</t>
  </si>
  <si>
    <t>Sri Lanka</t>
  </si>
  <si>
    <t>Chad</t>
  </si>
  <si>
    <t>Chile</t>
  </si>
  <si>
    <t>China, mainland</t>
  </si>
  <si>
    <t>Colombia</t>
  </si>
  <si>
    <t>Congo</t>
  </si>
  <si>
    <t>Costa Rica</t>
  </si>
  <si>
    <t>Cuba</t>
  </si>
  <si>
    <t>Cyprus</t>
  </si>
  <si>
    <t>Czechoslovakia</t>
  </si>
  <si>
    <t>Azerbaijan</t>
  </si>
  <si>
    <t>Benin</t>
  </si>
  <si>
    <t>Denmark</t>
  </si>
  <si>
    <t>Dominica</t>
  </si>
  <si>
    <t>Dominican Republic</t>
  </si>
  <si>
    <t>Belarus</t>
  </si>
  <si>
    <t>Ecuador</t>
  </si>
  <si>
    <t>Egypt</t>
  </si>
  <si>
    <t>El Salvador</t>
  </si>
  <si>
    <t>Estonia</t>
  </si>
  <si>
    <t>Fiji</t>
  </si>
  <si>
    <t>Finland</t>
  </si>
  <si>
    <t>France</t>
  </si>
  <si>
    <t>French Polynesia</t>
  </si>
  <si>
    <t>Djibouti</t>
  </si>
  <si>
    <t>Georgia</t>
  </si>
  <si>
    <t>Gabon</t>
  </si>
  <si>
    <t>Gambia</t>
  </si>
  <si>
    <t>Germany</t>
  </si>
  <si>
    <t>Bosnia and Herzegovina</t>
  </si>
  <si>
    <t>Ghana</t>
  </si>
  <si>
    <t>Kiribati</t>
  </si>
  <si>
    <t>Greece</t>
  </si>
  <si>
    <t>Grenada</t>
  </si>
  <si>
    <t>Guatemala</t>
  </si>
  <si>
    <t>Guinea</t>
  </si>
  <si>
    <t>Guyana</t>
  </si>
  <si>
    <t>Haiti</t>
  </si>
  <si>
    <t>Honduras</t>
  </si>
  <si>
    <t>China, Hong Kong SAR</t>
  </si>
  <si>
    <t>Hungary</t>
  </si>
  <si>
    <t>Croatia</t>
  </si>
  <si>
    <t>Iceland</t>
  </si>
  <si>
    <t>India</t>
  </si>
  <si>
    <t>Indonesia</t>
  </si>
  <si>
    <t>Iran (Islamic Republic of)</t>
  </si>
  <si>
    <t>Iraq</t>
  </si>
  <si>
    <t>Ireland</t>
  </si>
  <si>
    <t>Israel</t>
  </si>
  <si>
    <t>Italy</t>
  </si>
  <si>
    <t>Côte d'Ivoire</t>
  </si>
  <si>
    <t>Kazakhstan</t>
  </si>
  <si>
    <t>Jamaica</t>
  </si>
  <si>
    <t>Japan</t>
  </si>
  <si>
    <t>Jordan</t>
  </si>
  <si>
    <t>Kyrgyzstan</t>
  </si>
  <si>
    <t>Kenya</t>
  </si>
  <si>
    <t>Cambodia</t>
  </si>
  <si>
    <t>Democratic People's Republic of Korea</t>
  </si>
  <si>
    <t>Republic of Korea</t>
  </si>
  <si>
    <t>Kuwait</t>
  </si>
  <si>
    <t>Latvia</t>
  </si>
  <si>
    <t>Lao People's Democratic Republic</t>
  </si>
  <si>
    <t>Lebanon</t>
  </si>
  <si>
    <t>Lesotho</t>
  </si>
  <si>
    <t>Liberia</t>
  </si>
  <si>
    <t>Libya</t>
  </si>
  <si>
    <t>Lithuania</t>
  </si>
  <si>
    <t>China, Macao SAR</t>
  </si>
  <si>
    <t>Madagascar</t>
  </si>
  <si>
    <t>Malawi</t>
  </si>
  <si>
    <t>Malaysia</t>
  </si>
  <si>
    <t>Maldives</t>
  </si>
  <si>
    <t>Mali</t>
  </si>
  <si>
    <t>Malta</t>
  </si>
  <si>
    <t>Mauritania</t>
  </si>
  <si>
    <t>Mauritius</t>
  </si>
  <si>
    <t>Mexico</t>
  </si>
  <si>
    <t>Mongolia</t>
  </si>
  <si>
    <t>Morocco</t>
  </si>
  <si>
    <t>Mozambique</t>
  </si>
  <si>
    <t>Republic of Moldova</t>
  </si>
  <si>
    <t>Namibia</t>
  </si>
  <si>
    <t>Nepal</t>
  </si>
  <si>
    <t>Netherlands</t>
  </si>
  <si>
    <t>Netherlands Antilles</t>
  </si>
  <si>
    <t>New Caledonia</t>
  </si>
  <si>
    <t>North Macedonia</t>
  </si>
  <si>
    <t>Vanuatu</t>
  </si>
  <si>
    <t>New Zealand</t>
  </si>
  <si>
    <t>Nicaragua</t>
  </si>
  <si>
    <t>Niger</t>
  </si>
  <si>
    <t>Nigeria</t>
  </si>
  <si>
    <t>Norway</t>
  </si>
  <si>
    <t>Pakistan</t>
  </si>
  <si>
    <t>Panama</t>
  </si>
  <si>
    <t>Czech Republic</t>
  </si>
  <si>
    <t>Papua New Guinea</t>
  </si>
  <si>
    <t>Paraguay</t>
  </si>
  <si>
    <t>Peru</t>
  </si>
  <si>
    <t>Philippines</t>
  </si>
  <si>
    <t>Poland</t>
  </si>
  <si>
    <t>Portugal</t>
  </si>
  <si>
    <t>Guinea-Bissau</t>
  </si>
  <si>
    <t>Timor-Leste</t>
  </si>
  <si>
    <t>Puerto Rico</t>
  </si>
  <si>
    <t>Eritrea</t>
  </si>
  <si>
    <t>Qatar</t>
  </si>
  <si>
    <t>Zimbabwe</t>
  </si>
  <si>
    <t>Romania</t>
  </si>
  <si>
    <t>Rwanda</t>
  </si>
  <si>
    <t>Russian Federation</t>
  </si>
  <si>
    <t>Serbia and Montenegro</t>
  </si>
  <si>
    <t>Saint Kitts and Nevis</t>
  </si>
  <si>
    <t>Saint Lucia</t>
  </si>
  <si>
    <t>Saint Vincent and the Grenadines</t>
  </si>
  <si>
    <t>Sao Tome and Principe</t>
  </si>
  <si>
    <t>Saudi Arabia</t>
  </si>
  <si>
    <t>Senegal</t>
  </si>
  <si>
    <t>Sierra Leone</t>
  </si>
  <si>
    <t>Slovenia</t>
  </si>
  <si>
    <t>Slovakia</t>
  </si>
  <si>
    <t>Singapore</t>
  </si>
  <si>
    <t>Somalia</t>
  </si>
  <si>
    <t>South Africa</t>
  </si>
  <si>
    <t>Spain</t>
  </si>
  <si>
    <t>Suriname</t>
  </si>
  <si>
    <t>Tajikistan</t>
  </si>
  <si>
    <t>Eswatini</t>
  </si>
  <si>
    <t>Sweden</t>
  </si>
  <si>
    <t>Switzerland</t>
  </si>
  <si>
    <t>Syrian Arab Republic</t>
  </si>
  <si>
    <t>Turkmenistan</t>
  </si>
  <si>
    <t>China, Taiwan Province of</t>
  </si>
  <si>
    <t>United Republic of Tanzania</t>
  </si>
  <si>
    <t>Thailand</t>
  </si>
  <si>
    <t>Togo</t>
  </si>
  <si>
    <t>Trinidad and Tobago</t>
  </si>
  <si>
    <t>Oman</t>
  </si>
  <si>
    <t>Tunisia</t>
  </si>
  <si>
    <t>Turkey</t>
  </si>
  <si>
    <t>United Arab Emirates</t>
  </si>
  <si>
    <t>Uganda</t>
  </si>
  <si>
    <t>USSR</t>
  </si>
  <si>
    <t>United Kingdom</t>
  </si>
  <si>
    <t>Ukraine</t>
  </si>
  <si>
    <t>United States of America</t>
  </si>
  <si>
    <t>Burkina Faso</t>
  </si>
  <si>
    <t>Uruguay</t>
  </si>
  <si>
    <t>Uzbekistan</t>
  </si>
  <si>
    <t>Venezuela (Bolivarian Republic of)</t>
  </si>
  <si>
    <t>Viet Nam</t>
  </si>
  <si>
    <t>Ethiopia</t>
  </si>
  <si>
    <t>Samoa</t>
  </si>
  <si>
    <t>Yugoslav SFR</t>
  </si>
  <si>
    <t>Yemen</t>
  </si>
  <si>
    <t>Democratic Republic of the Congo</t>
  </si>
  <si>
    <t>Zambia</t>
  </si>
  <si>
    <t>Belgium</t>
  </si>
  <si>
    <t>Luxembourg</t>
  </si>
  <si>
    <t>Serbia</t>
  </si>
  <si>
    <t>Montenegro</t>
  </si>
  <si>
    <t>Sudan</t>
  </si>
  <si>
    <t>South Sudan</t>
  </si>
  <si>
    <t>RoW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</si>
</sst>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rgb="FF000000"/>
      <name val="Trebuchet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studntnu-my.sharepoint.com/personal/yeqingzh_ntnu_no/Documents/Rainforest/Project%20inf.%20sharing/FABIO&amp;%20LCIMPACT%20food%20analysis/GLAM/Landuse%20match%20information/Lu%20match%20_EXIOBASE%20&amp;%20FABIO_GLAM.xlsx" TargetMode="External"/><Relationship Id="rId1" Type="http://schemas.openxmlformats.org/officeDocument/2006/relationships/externalLinkPath" Target="https://studntnu-my.sharepoint.com/personal/yeqingzh_ntnu_no/Documents/Rainforest/Project%20inf.%20sharing/FABIO&amp;%20LCIMPACT%20food%20analysis/GLAM/Landuse%20match%20information/Lu%20match%20_EXIOBASE%20&amp;%20FABIO_GLA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LAM_CF"/>
      <sheetName val="Sheet8"/>
      <sheetName val="Sheet9"/>
      <sheetName val="FABIO countries"/>
      <sheetName val="GLAM_FABIO"/>
      <sheetName val="GLAM_EXIOBASE"/>
      <sheetName val="EXIOBASE_CF_NEW"/>
      <sheetName val="FABIO_CF_NEW"/>
    </sheetNames>
    <sheetDataSet>
      <sheetData sheetId="0">
        <row r="3">
          <cell r="J3" t="str">
            <v>Max of CF</v>
          </cell>
          <cell r="K3" t="str">
            <v>Column Labels</v>
          </cell>
          <cell r="L3"/>
          <cell r="M3"/>
          <cell r="N3"/>
          <cell r="O3"/>
        </row>
        <row r="4">
          <cell r="J4" t="str">
            <v>Row Labels</v>
          </cell>
          <cell r="K4" t="str">
            <v>forest, extensive</v>
          </cell>
          <cell r="L4" t="str">
            <v>forest, intensive</v>
          </cell>
          <cell r="M4" t="str">
            <v>pasture/meadow, intensive</v>
          </cell>
          <cell r="N4" t="str">
            <v>permanent crops</v>
          </cell>
          <cell r="O4" t="str">
            <v>urban</v>
          </cell>
        </row>
        <row r="5">
          <cell r="J5" t="str">
            <v>Abyei</v>
          </cell>
          <cell r="K5">
            <v>1.6912E-16</v>
          </cell>
          <cell r="L5">
            <v>3.7443E-16</v>
          </cell>
          <cell r="M5">
            <v>6.2932000000000004E-16</v>
          </cell>
          <cell r="N5">
            <v>7.1259000000000001E-16</v>
          </cell>
          <cell r="O5">
            <v>4.6654999999999996E-16</v>
          </cell>
        </row>
        <row r="6">
          <cell r="J6" t="str">
            <v>Afghanistan</v>
          </cell>
          <cell r="K6">
            <v>9.8560999999999998E-17</v>
          </cell>
          <cell r="L6">
            <v>1.7940999999999999E-16</v>
          </cell>
          <cell r="M6">
            <v>3.9829999999999998E-16</v>
          </cell>
          <cell r="N6">
            <v>4.5011000000000003E-16</v>
          </cell>
          <cell r="O6">
            <v>5.0068999999999996E-16</v>
          </cell>
        </row>
        <row r="7">
          <cell r="J7" t="str">
            <v>Aksai Chin</v>
          </cell>
          <cell r="K7">
            <v>1.8142000000000002E-15</v>
          </cell>
          <cell r="L7">
            <v>3.8525000000000002E-15</v>
          </cell>
          <cell r="M7">
            <v>4.3440000000000002E-16</v>
          </cell>
          <cell r="N7">
            <v>5.2289999999999998E-16</v>
          </cell>
          <cell r="O7">
            <v>3.7152000000000001E-15</v>
          </cell>
        </row>
        <row r="8">
          <cell r="J8" t="str">
            <v>Albania</v>
          </cell>
          <cell r="K8">
            <v>1.3940999999999999E-15</v>
          </cell>
          <cell r="L8">
            <v>2.7381999999999998E-15</v>
          </cell>
          <cell r="M8">
            <v>3.2648999999999999E-15</v>
          </cell>
          <cell r="N8">
            <v>4.5821E-15</v>
          </cell>
          <cell r="O8">
            <v>3.1924E-15</v>
          </cell>
        </row>
        <row r="9">
          <cell r="J9" t="str">
            <v>Algeria</v>
          </cell>
          <cell r="K9">
            <v>4.7652999999999997E-16</v>
          </cell>
          <cell r="L9">
            <v>1.0970000000000001E-15</v>
          </cell>
          <cell r="M9">
            <v>2.0039999999999998E-15</v>
          </cell>
          <cell r="N9">
            <v>4.3452999999999998E-16</v>
          </cell>
          <cell r="O9">
            <v>4.1732E-16</v>
          </cell>
        </row>
        <row r="10">
          <cell r="J10" t="str">
            <v>Andorra</v>
          </cell>
          <cell r="K10">
            <v>1.4933E-15</v>
          </cell>
          <cell r="L10">
            <v>3.2417999999999999E-15</v>
          </cell>
          <cell r="M10">
            <v>4.1571999999999998E-15</v>
          </cell>
          <cell r="N10">
            <v>5.6335999999999999E-15</v>
          </cell>
          <cell r="O10">
            <v>4.3739000000000003E-15</v>
          </cell>
        </row>
        <row r="11">
          <cell r="J11" t="str">
            <v>Angola</v>
          </cell>
          <cell r="K11">
            <v>7.1797999999999998E-16</v>
          </cell>
          <cell r="L11">
            <v>1.5139E-15</v>
          </cell>
          <cell r="M11">
            <v>2.3324999999999999E-15</v>
          </cell>
          <cell r="N11">
            <v>2.8268000000000001E-15</v>
          </cell>
          <cell r="O11">
            <v>4.0073000000000003E-15</v>
          </cell>
        </row>
        <row r="12">
          <cell r="J12" t="str">
            <v>Antarctica</v>
          </cell>
          <cell r="K12">
            <v>5.5375999999999999E-15</v>
          </cell>
          <cell r="L12">
            <v>1.1074E-14</v>
          </cell>
          <cell r="M12">
            <v>8.4285000000000004E-14</v>
          </cell>
          <cell r="N12">
            <v>1.9823E-14</v>
          </cell>
          <cell r="O12">
            <v>1.1969E-14</v>
          </cell>
        </row>
        <row r="13">
          <cell r="J13" t="str">
            <v>Antigua and Barbuda</v>
          </cell>
          <cell r="K13">
            <v>1.6834999999999998E-14</v>
          </cell>
          <cell r="L13">
            <v>5.1148000000000002E-14</v>
          </cell>
          <cell r="M13">
            <v>1.5856000000000001E-13</v>
          </cell>
          <cell r="N13">
            <v>1.6249E-13</v>
          </cell>
          <cell r="O13">
            <v>2.7064E-13</v>
          </cell>
        </row>
        <row r="14">
          <cell r="J14" t="str">
            <v>Argentina</v>
          </cell>
          <cell r="K14">
            <v>8.3741000000000003E-16</v>
          </cell>
          <cell r="L14">
            <v>2.1573999999999999E-15</v>
          </cell>
          <cell r="M14">
            <v>2.1491000000000002E-15</v>
          </cell>
          <cell r="N14">
            <v>2.7751000000000001E-15</v>
          </cell>
          <cell r="O14">
            <v>1.9692999999999999E-15</v>
          </cell>
        </row>
        <row r="15">
          <cell r="J15" t="str">
            <v>Armenia</v>
          </cell>
          <cell r="K15">
            <v>9.3987000000000003E-16</v>
          </cell>
          <cell r="L15">
            <v>2.2756000000000001E-15</v>
          </cell>
          <cell r="M15">
            <v>3.8824000000000001E-15</v>
          </cell>
          <cell r="N15">
            <v>4.5947000000000003E-15</v>
          </cell>
          <cell r="O15">
            <v>4.4802999999999999E-15</v>
          </cell>
        </row>
        <row r="16">
          <cell r="J16" t="str">
            <v>Australia</v>
          </cell>
          <cell r="K16">
            <v>3.0635999999999999E-15</v>
          </cell>
          <cell r="L16">
            <v>7.3638000000000003E-15</v>
          </cell>
          <cell r="M16">
            <v>4.3230000000000002E-15</v>
          </cell>
          <cell r="N16">
            <v>9.1462000000000002E-15</v>
          </cell>
          <cell r="O16">
            <v>1.4137000000000001E-14</v>
          </cell>
        </row>
        <row r="17">
          <cell r="J17" t="str">
            <v>Austria</v>
          </cell>
          <cell r="K17">
            <v>8.6235999999999998E-16</v>
          </cell>
          <cell r="L17">
            <v>6.9157999999999999E-16</v>
          </cell>
          <cell r="M17">
            <v>1.9537000000000002E-15</v>
          </cell>
          <cell r="N17">
            <v>2.8324E-15</v>
          </cell>
          <cell r="O17">
            <v>2.308E-15</v>
          </cell>
        </row>
        <row r="18">
          <cell r="J18" t="str">
            <v>Azerbaijan</v>
          </cell>
          <cell r="K18">
            <v>6.1532000000000001E-16</v>
          </cell>
          <cell r="L18">
            <v>1.3916999999999999E-15</v>
          </cell>
          <cell r="M18">
            <v>2.1725999999999998E-15</v>
          </cell>
          <cell r="N18">
            <v>2.6303999999999999E-15</v>
          </cell>
          <cell r="O18">
            <v>2.4436000000000001E-15</v>
          </cell>
        </row>
        <row r="19">
          <cell r="J19" t="str">
            <v>Bahamas</v>
          </cell>
          <cell r="K19">
            <v>5.3299000000000001E-15</v>
          </cell>
          <cell r="L19">
            <v>1.5713E-14</v>
          </cell>
          <cell r="M19">
            <v>2.1659999999999999E-14</v>
          </cell>
          <cell r="N19">
            <v>2.2862999999999999E-14</v>
          </cell>
          <cell r="O19">
            <v>3.6279999999999998E-14</v>
          </cell>
        </row>
        <row r="20">
          <cell r="J20" t="str">
            <v>Bahrain</v>
          </cell>
          <cell r="K20">
            <v>8.9092999999999999E-17</v>
          </cell>
          <cell r="L20">
            <v>2.2213000000000002E-16</v>
          </cell>
          <cell r="M20">
            <v>3.3769000000000002E-16</v>
          </cell>
          <cell r="N20">
            <v>3.5087999999999999E-16</v>
          </cell>
          <cell r="O20">
            <v>3.5945999999999998E-16</v>
          </cell>
        </row>
        <row r="21">
          <cell r="J21" t="str">
            <v>Bangladesh</v>
          </cell>
          <cell r="K21">
            <v>3.6473999999999999E-16</v>
          </cell>
          <cell r="L21">
            <v>4.2214000000000003E-15</v>
          </cell>
          <cell r="M21">
            <v>1.6325999999999999E-15</v>
          </cell>
          <cell r="N21">
            <v>2.0764E-15</v>
          </cell>
          <cell r="O21">
            <v>2.1028000000000002E-15</v>
          </cell>
        </row>
        <row r="22">
          <cell r="J22" t="str">
            <v>Barbados</v>
          </cell>
          <cell r="K22">
            <v>1.8656E-14</v>
          </cell>
          <cell r="L22">
            <v>6.0396000000000001E-14</v>
          </cell>
          <cell r="M22">
            <v>1.5856000000000001E-13</v>
          </cell>
          <cell r="N22">
            <v>1.6249E-13</v>
          </cell>
          <cell r="O22">
            <v>2.7590999999999998E-13</v>
          </cell>
        </row>
        <row r="23">
          <cell r="J23" t="str">
            <v>Belarus</v>
          </cell>
          <cell r="K23">
            <v>1.0616E-16</v>
          </cell>
          <cell r="L23">
            <v>2.2763000000000001E-16</v>
          </cell>
          <cell r="M23">
            <v>2.8850999999999998E-16</v>
          </cell>
          <cell r="N23">
            <v>3.9020000000000001E-16</v>
          </cell>
          <cell r="O23">
            <v>3.4921999999999998E-16</v>
          </cell>
        </row>
        <row r="24">
          <cell r="J24" t="str">
            <v>Belgium</v>
          </cell>
          <cell r="K24">
            <v>3.0965999999999999E-16</v>
          </cell>
          <cell r="L24">
            <v>6.0203000000000004E-16</v>
          </cell>
          <cell r="M24">
            <v>6.9505000000000002E-16</v>
          </cell>
          <cell r="N24">
            <v>9.7718000000000003E-16</v>
          </cell>
          <cell r="O24">
            <v>7.9394000000000004E-16</v>
          </cell>
        </row>
        <row r="25">
          <cell r="J25" t="str">
            <v>Belize</v>
          </cell>
          <cell r="K25">
            <v>8.0139999999999997E-15</v>
          </cell>
          <cell r="L25">
            <v>1.5927999999999998E-14</v>
          </cell>
          <cell r="M25">
            <v>2.0971000000000001E-14</v>
          </cell>
          <cell r="N25">
            <v>2.6852E-14</v>
          </cell>
          <cell r="O25">
            <v>1.6501999999999999E-14</v>
          </cell>
        </row>
        <row r="26">
          <cell r="J26" t="str">
            <v>Benin</v>
          </cell>
          <cell r="K26">
            <v>6.4052999999999998E-16</v>
          </cell>
          <cell r="L26">
            <v>1.3023000000000001E-15</v>
          </cell>
          <cell r="M26">
            <v>1.8992000000000002E-15</v>
          </cell>
          <cell r="N26">
            <v>2.3422000000000001E-15</v>
          </cell>
          <cell r="O26">
            <v>2.0158999999999999E-15</v>
          </cell>
        </row>
        <row r="27">
          <cell r="J27" t="str">
            <v>Bhutan</v>
          </cell>
          <cell r="K27">
            <v>1.8327E-15</v>
          </cell>
          <cell r="L27">
            <v>2.4289000000000001E-15</v>
          </cell>
          <cell r="M27">
            <v>9.0740999999999997E-15</v>
          </cell>
          <cell r="N27">
            <v>1.0299999999999999E-14</v>
          </cell>
          <cell r="O27">
            <v>1.285E-14</v>
          </cell>
        </row>
        <row r="28">
          <cell r="J28" t="str">
            <v>Bolivia (Plurinational State of)</v>
          </cell>
          <cell r="K28">
            <v>1.6980999999999999E-15</v>
          </cell>
          <cell r="L28">
            <v>3.0939E-15</v>
          </cell>
          <cell r="M28">
            <v>4.4700999999999998E-15</v>
          </cell>
          <cell r="N28">
            <v>4.8848E-15</v>
          </cell>
          <cell r="O28">
            <v>4.9470000000000001E-15</v>
          </cell>
        </row>
        <row r="29">
          <cell r="J29" t="str">
            <v>Bosnia and Herzegovina</v>
          </cell>
          <cell r="K29">
            <v>6.6706000000000004E-16</v>
          </cell>
          <cell r="L29">
            <v>7.3384000000000001E-16</v>
          </cell>
          <cell r="M29">
            <v>1.6489E-15</v>
          </cell>
          <cell r="N29">
            <v>2.308E-15</v>
          </cell>
          <cell r="O29">
            <v>1.9768000000000001E-15</v>
          </cell>
        </row>
        <row r="30">
          <cell r="J30" t="str">
            <v>Botswana</v>
          </cell>
          <cell r="K30">
            <v>6.3231999999999999E-16</v>
          </cell>
          <cell r="L30">
            <v>1.241E-15</v>
          </cell>
          <cell r="M30">
            <v>1.6613E-15</v>
          </cell>
          <cell r="N30">
            <v>2.8833999999999999E-15</v>
          </cell>
          <cell r="O30">
            <v>1.9511999999999998E-15</v>
          </cell>
        </row>
        <row r="31">
          <cell r="J31" t="str">
            <v>Brazil</v>
          </cell>
          <cell r="K31">
            <v>2.9623E-15</v>
          </cell>
          <cell r="L31">
            <v>4.1518000000000001E-15</v>
          </cell>
          <cell r="M31">
            <v>5.706E-15</v>
          </cell>
          <cell r="N31">
            <v>6.8928000000000003E-15</v>
          </cell>
          <cell r="O31">
            <v>6.3484999999999997E-15</v>
          </cell>
        </row>
        <row r="32">
          <cell r="J32" t="str">
            <v>Brunei Darussalam</v>
          </cell>
          <cell r="K32">
            <v>3.3703E-15</v>
          </cell>
          <cell r="L32">
            <v>6.8633000000000001E-15</v>
          </cell>
          <cell r="M32">
            <v>1.1743E-14</v>
          </cell>
          <cell r="N32">
            <v>1.5274E-14</v>
          </cell>
          <cell r="O32">
            <v>1.2065E-14</v>
          </cell>
        </row>
        <row r="33">
          <cell r="J33" t="str">
            <v>Bulgaria</v>
          </cell>
          <cell r="K33">
            <v>4.7361000000000002E-16</v>
          </cell>
          <cell r="L33">
            <v>2.4068E-16</v>
          </cell>
          <cell r="M33">
            <v>1.1403E-15</v>
          </cell>
          <cell r="N33">
            <v>1.6058E-15</v>
          </cell>
          <cell r="O33">
            <v>1.3785E-15</v>
          </cell>
        </row>
        <row r="34">
          <cell r="J34" t="str">
            <v>Burkina Faso</v>
          </cell>
          <cell r="K34">
            <v>4.5140999999999997E-16</v>
          </cell>
          <cell r="L34">
            <v>9.2522000000000007E-16</v>
          </cell>
          <cell r="M34">
            <v>1.3642999999999999E-15</v>
          </cell>
          <cell r="N34">
            <v>1.6675999999999999E-15</v>
          </cell>
          <cell r="O34">
            <v>1.4488E-15</v>
          </cell>
        </row>
        <row r="35">
          <cell r="J35" t="str">
            <v>Burundi</v>
          </cell>
          <cell r="K35">
            <v>2.3707E-15</v>
          </cell>
          <cell r="L35">
            <v>5.0949E-15</v>
          </cell>
          <cell r="M35">
            <v>8.2953999999999999E-15</v>
          </cell>
          <cell r="N35">
            <v>9.7781000000000001E-15</v>
          </cell>
          <cell r="O35">
            <v>8.7022000000000001E-15</v>
          </cell>
        </row>
        <row r="36">
          <cell r="J36" t="str">
            <v>Cabo Verde</v>
          </cell>
          <cell r="K36">
            <v>1.6582999999999999E-15</v>
          </cell>
          <cell r="L36">
            <v>4.1089000000000002E-15</v>
          </cell>
          <cell r="M36">
            <v>1.098E-13</v>
          </cell>
          <cell r="N36">
            <v>1.2692E-13</v>
          </cell>
          <cell r="O36">
            <v>1.1447E-14</v>
          </cell>
        </row>
        <row r="37">
          <cell r="J37" t="str">
            <v>Cambodia</v>
          </cell>
          <cell r="K37">
            <v>1.0706000000000001E-15</v>
          </cell>
          <cell r="L37">
            <v>2.8869E-15</v>
          </cell>
          <cell r="M37">
            <v>5.7401999999999997E-15</v>
          </cell>
          <cell r="N37">
            <v>5.7973999999999999E-15</v>
          </cell>
          <cell r="O37">
            <v>5.7598000000000002E-15</v>
          </cell>
        </row>
        <row r="38">
          <cell r="J38" t="str">
            <v>Cameroon</v>
          </cell>
          <cell r="K38">
            <v>2.6554999999999999E-15</v>
          </cell>
          <cell r="L38">
            <v>4.5768999999999999E-15</v>
          </cell>
          <cell r="M38">
            <v>8.5192000000000001E-15</v>
          </cell>
          <cell r="N38">
            <v>1.8494000000000001E-14</v>
          </cell>
          <cell r="O38">
            <v>4.7515E-15</v>
          </cell>
        </row>
        <row r="39">
          <cell r="J39" t="str">
            <v>Canada</v>
          </cell>
          <cell r="K39">
            <v>8.9292999999999995E-17</v>
          </cell>
          <cell r="L39">
            <v>1.8013000000000001E-16</v>
          </cell>
          <cell r="M39">
            <v>2.2440000000000001E-16</v>
          </cell>
          <cell r="N39">
            <v>4.6084000000000001E-16</v>
          </cell>
          <cell r="O39">
            <v>5.4007000000000002E-16</v>
          </cell>
        </row>
        <row r="40">
          <cell r="J40" t="str">
            <v>Central African Republic</v>
          </cell>
          <cell r="K40">
            <v>9.1470000000000005E-16</v>
          </cell>
          <cell r="L40">
            <v>1.8873000000000001E-15</v>
          </cell>
          <cell r="M40">
            <v>2.7994000000000001E-15</v>
          </cell>
          <cell r="N40">
            <v>1.3531E-15</v>
          </cell>
          <cell r="O40">
            <v>4.3530000000000003E-15</v>
          </cell>
        </row>
        <row r="41">
          <cell r="J41" t="str">
            <v>Chad</v>
          </cell>
          <cell r="K41">
            <v>1.6349999999999999E-16</v>
          </cell>
          <cell r="L41">
            <v>3.6347999999999999E-16</v>
          </cell>
          <cell r="M41">
            <v>4.2358000000000002E-16</v>
          </cell>
          <cell r="N41">
            <v>4.7916999999999995E-16</v>
          </cell>
          <cell r="O41">
            <v>3.3121999999999999E-16</v>
          </cell>
        </row>
        <row r="42">
          <cell r="J42" t="str">
            <v>Chile</v>
          </cell>
          <cell r="K42">
            <v>7.9609999999999996E-16</v>
          </cell>
          <cell r="L42">
            <v>2.9052E-15</v>
          </cell>
          <cell r="M42">
            <v>3.4788E-15</v>
          </cell>
          <cell r="N42">
            <v>5.1267000000000003E-15</v>
          </cell>
          <cell r="O42">
            <v>5.3714999999999998E-15</v>
          </cell>
        </row>
        <row r="43">
          <cell r="J43" t="str">
            <v>China</v>
          </cell>
          <cell r="K43">
            <v>8.5917999999999999E-16</v>
          </cell>
          <cell r="L43">
            <v>1.5477000000000001E-15</v>
          </cell>
          <cell r="M43">
            <v>2.2318999999999998E-15</v>
          </cell>
          <cell r="N43">
            <v>2.6167999999999998E-15</v>
          </cell>
          <cell r="O43">
            <v>3.1617000000000001E-15</v>
          </cell>
        </row>
        <row r="44">
          <cell r="J44" t="str">
            <v>China/India</v>
          </cell>
          <cell r="K44">
            <v>6.8496999999999997E-16</v>
          </cell>
          <cell r="L44">
            <v>3.0231999999999999E-15</v>
          </cell>
          <cell r="M44">
            <v>1.3592000000000001E-15</v>
          </cell>
          <cell r="N44">
            <v>1.4804E-15</v>
          </cell>
          <cell r="O44">
            <v>3.8258E-15</v>
          </cell>
        </row>
        <row r="45">
          <cell r="J45" t="str">
            <v>Colombia</v>
          </cell>
          <cell r="K45">
            <v>5.6068000000000003E-15</v>
          </cell>
          <cell r="L45">
            <v>8.3578999999999996E-15</v>
          </cell>
          <cell r="M45">
            <v>1.7121E-14</v>
          </cell>
          <cell r="N45">
            <v>2.8172000000000001E-14</v>
          </cell>
          <cell r="O45">
            <v>3.5112000000000001E-14</v>
          </cell>
        </row>
        <row r="46">
          <cell r="J46" t="str">
            <v>Comoros</v>
          </cell>
          <cell r="K46">
            <v>4.7119000000000002E-14</v>
          </cell>
          <cell r="L46">
            <v>1.6746E-13</v>
          </cell>
          <cell r="M46">
            <v>1.4853000000000001E-14</v>
          </cell>
          <cell r="N46">
            <v>5.4526000000000004E-13</v>
          </cell>
          <cell r="O46">
            <v>2.4347999999999999E-14</v>
          </cell>
        </row>
        <row r="47">
          <cell r="J47" t="str">
            <v>Congo</v>
          </cell>
          <cell r="K47">
            <v>1.6233E-15</v>
          </cell>
          <cell r="L47">
            <v>3.1984999999999998E-15</v>
          </cell>
          <cell r="M47">
            <v>4.4603999999999997E-15</v>
          </cell>
          <cell r="N47">
            <v>6.2472000000000002E-15</v>
          </cell>
          <cell r="O47">
            <v>5.1285999999999998E-15</v>
          </cell>
        </row>
        <row r="48">
          <cell r="J48" t="str">
            <v>Costa Rica</v>
          </cell>
          <cell r="K48">
            <v>2.5677000000000001E-14</v>
          </cell>
          <cell r="L48">
            <v>2.8035000000000001E-14</v>
          </cell>
          <cell r="M48">
            <v>5.6236000000000003E-14</v>
          </cell>
          <cell r="N48">
            <v>7.5714999999999996E-14</v>
          </cell>
          <cell r="O48">
            <v>3.4987999999999998E-14</v>
          </cell>
        </row>
        <row r="49">
          <cell r="J49" t="str">
            <v>Côte d'Ivoire</v>
          </cell>
          <cell r="K49">
            <v>1.988E-15</v>
          </cell>
          <cell r="L49">
            <v>4.0679999999999998E-15</v>
          </cell>
          <cell r="M49">
            <v>6.1485999999999998E-15</v>
          </cell>
          <cell r="N49">
            <v>7.5458000000000005E-15</v>
          </cell>
          <cell r="O49">
            <v>6.4244E-15</v>
          </cell>
        </row>
        <row r="50">
          <cell r="J50" t="str">
            <v>Croatia</v>
          </cell>
          <cell r="K50">
            <v>6.8440000000000004E-16</v>
          </cell>
          <cell r="L50">
            <v>7.3384000000000001E-16</v>
          </cell>
          <cell r="M50">
            <v>1.7675E-15</v>
          </cell>
          <cell r="N50">
            <v>2.4442999999999999E-15</v>
          </cell>
          <cell r="O50">
            <v>2.1118000000000001E-15</v>
          </cell>
        </row>
        <row r="51">
          <cell r="J51" t="str">
            <v>Cuba</v>
          </cell>
          <cell r="K51">
            <v>2.91E-15</v>
          </cell>
          <cell r="L51">
            <v>8.1670999999999997E-15</v>
          </cell>
          <cell r="M51">
            <v>1.7974000000000001E-14</v>
          </cell>
          <cell r="N51">
            <v>1.8971E-14</v>
          </cell>
          <cell r="O51">
            <v>1.9041E-14</v>
          </cell>
        </row>
        <row r="52">
          <cell r="J52" t="str">
            <v>Cyprus</v>
          </cell>
          <cell r="K52">
            <v>3.3696999999999999E-15</v>
          </cell>
          <cell r="L52">
            <v>6.9839999999999999E-15</v>
          </cell>
          <cell r="M52">
            <v>4.5094000000000003E-15</v>
          </cell>
          <cell r="N52">
            <v>1.2904E-14</v>
          </cell>
          <cell r="O52">
            <v>1.5504999999999999E-14</v>
          </cell>
        </row>
        <row r="53">
          <cell r="J53" t="str">
            <v>Czechia</v>
          </cell>
          <cell r="K53">
            <v>3.0146000000000002E-16</v>
          </cell>
          <cell r="L53">
            <v>5.9055999999999998E-16</v>
          </cell>
          <cell r="M53">
            <v>6.7709000000000002E-16</v>
          </cell>
          <cell r="N53">
            <v>9.6434999999999998E-16</v>
          </cell>
          <cell r="O53">
            <v>7.8374999999999997E-16</v>
          </cell>
        </row>
        <row r="54">
          <cell r="J54" t="str">
            <v>Democratic People's Republic of Korea</v>
          </cell>
          <cell r="K54">
            <v>4.8124999999999998E-16</v>
          </cell>
          <cell r="L54">
            <v>5.1604E-16</v>
          </cell>
          <cell r="M54">
            <v>1.2797000000000001E-15</v>
          </cell>
          <cell r="N54">
            <v>1.8872E-15</v>
          </cell>
          <cell r="O54">
            <v>1.6634E-15</v>
          </cell>
        </row>
        <row r="55">
          <cell r="J55" t="str">
            <v>Democratic Republic of the Congo</v>
          </cell>
          <cell r="K55">
            <v>1.0795000000000001E-15</v>
          </cell>
          <cell r="L55">
            <v>2.3524000000000001E-15</v>
          </cell>
          <cell r="M55">
            <v>3.9684999999999997E-15</v>
          </cell>
          <cell r="N55">
            <v>7.0765999999999999E-15</v>
          </cell>
          <cell r="O55">
            <v>5.9532999999999999E-15</v>
          </cell>
        </row>
        <row r="56">
          <cell r="J56" t="str">
            <v>Denmark</v>
          </cell>
          <cell r="K56">
            <v>1.3317E-16</v>
          </cell>
          <cell r="L56">
            <v>5.6545000000000005E-16</v>
          </cell>
          <cell r="M56">
            <v>3.1151999999999998E-16</v>
          </cell>
          <cell r="N56">
            <v>4.3106E-16</v>
          </cell>
          <cell r="O56">
            <v>3.5794E-16</v>
          </cell>
        </row>
        <row r="57">
          <cell r="J57" t="str">
            <v>Djibouti</v>
          </cell>
          <cell r="K57">
            <v>1.5924E-16</v>
          </cell>
          <cell r="L57">
            <v>4.0497999999999998E-16</v>
          </cell>
          <cell r="M57">
            <v>1.0584999999999999E-15</v>
          </cell>
          <cell r="N57">
            <v>1.1085999999999999E-15</v>
          </cell>
          <cell r="O57">
            <v>1.6953E-15</v>
          </cell>
        </row>
        <row r="58">
          <cell r="J58" t="str">
            <v>Dominica</v>
          </cell>
          <cell r="K58">
            <v>2.3314E-14</v>
          </cell>
          <cell r="L58">
            <v>8.0964000000000002E-14</v>
          </cell>
          <cell r="M58">
            <v>1.8769000000000001E-13</v>
          </cell>
          <cell r="N58">
            <v>1.6249E-13</v>
          </cell>
          <cell r="O58">
            <v>3.4808999999999998E-13</v>
          </cell>
        </row>
        <row r="59">
          <cell r="J59" t="str">
            <v>Dominican Republic</v>
          </cell>
          <cell r="K59">
            <v>5.2262999999999997E-15</v>
          </cell>
          <cell r="L59">
            <v>8.9102000000000003E-15</v>
          </cell>
          <cell r="M59">
            <v>3.4211000000000003E-14</v>
          </cell>
          <cell r="N59">
            <v>3.6578999999999997E-14</v>
          </cell>
          <cell r="O59">
            <v>3.4758999999999999E-14</v>
          </cell>
        </row>
        <row r="60">
          <cell r="J60" t="str">
            <v>Ecuador</v>
          </cell>
          <cell r="K60">
            <v>1.0359E-14</v>
          </cell>
          <cell r="L60">
            <v>7.0202E-15</v>
          </cell>
          <cell r="M60">
            <v>3.0956000000000002E-14</v>
          </cell>
          <cell r="N60">
            <v>5.0579000000000001E-14</v>
          </cell>
          <cell r="O60">
            <v>4.2356999999999999E-14</v>
          </cell>
        </row>
        <row r="61">
          <cell r="J61" t="str">
            <v>Egypt</v>
          </cell>
          <cell r="K61">
            <v>2.6605999999999998E-16</v>
          </cell>
          <cell r="L61">
            <v>6.1742999999999996E-16</v>
          </cell>
          <cell r="M61">
            <v>3.3026000000000002E-16</v>
          </cell>
          <cell r="N61">
            <v>3.5227999999999998E-16</v>
          </cell>
          <cell r="O61">
            <v>2.7530999999999998E-16</v>
          </cell>
        </row>
        <row r="62">
          <cell r="J62" t="str">
            <v>El Salvador</v>
          </cell>
          <cell r="K62">
            <v>7.1939999999999998E-15</v>
          </cell>
          <cell r="L62">
            <v>2.1912000000000001E-14</v>
          </cell>
          <cell r="M62">
            <v>2.5836000000000001E-14</v>
          </cell>
          <cell r="N62">
            <v>3.1344000000000001E-14</v>
          </cell>
          <cell r="O62">
            <v>2.5920000000000002E-14</v>
          </cell>
        </row>
        <row r="63">
          <cell r="J63" t="str">
            <v>Equatorial Guinea</v>
          </cell>
          <cell r="K63">
            <v>5.1962999999999997E-15</v>
          </cell>
          <cell r="L63">
            <v>1.0368E-14</v>
          </cell>
          <cell r="M63">
            <v>1.5433E-14</v>
          </cell>
          <cell r="N63">
            <v>1.9639999999999999E-14</v>
          </cell>
          <cell r="O63">
            <v>1.1998E-14</v>
          </cell>
        </row>
        <row r="64">
          <cell r="J64" t="str">
            <v>Eritrea</v>
          </cell>
          <cell r="K64">
            <v>3.3574999999999998E-16</v>
          </cell>
          <cell r="L64">
            <v>6.4288999999999998E-16</v>
          </cell>
          <cell r="M64">
            <v>1.2807000000000001E-15</v>
          </cell>
          <cell r="N64">
            <v>1.4075000000000001E-15</v>
          </cell>
          <cell r="O64">
            <v>9.6950000000000008E-16</v>
          </cell>
        </row>
        <row r="65">
          <cell r="J65" t="str">
            <v>Estonia</v>
          </cell>
          <cell r="K65">
            <v>8.5692999999999995E-17</v>
          </cell>
          <cell r="L65">
            <v>1.8648E-16</v>
          </cell>
          <cell r="M65">
            <v>2.4724E-16</v>
          </cell>
          <cell r="N65">
            <v>3.215E-16</v>
          </cell>
          <cell r="O65">
            <v>2.9434999999999999E-16</v>
          </cell>
        </row>
        <row r="66">
          <cell r="J66" t="str">
            <v>Eswatini</v>
          </cell>
          <cell r="K66">
            <v>2.8482E-15</v>
          </cell>
          <cell r="L66">
            <v>5.5769000000000004E-15</v>
          </cell>
          <cell r="M66">
            <v>7.4275999999999994E-15</v>
          </cell>
          <cell r="N66">
            <v>9.6495999999999997E-15</v>
          </cell>
          <cell r="O66">
            <v>7.3585999999999993E-15</v>
          </cell>
        </row>
        <row r="67">
          <cell r="J67" t="str">
            <v>Ethiopia</v>
          </cell>
          <cell r="K67">
            <v>6.3153000000000003E-16</v>
          </cell>
          <cell r="L67">
            <v>1.2490999999999999E-15</v>
          </cell>
          <cell r="M67">
            <v>2.6419999999999999E-15</v>
          </cell>
          <cell r="N67">
            <v>2.9505999999999999E-15</v>
          </cell>
          <cell r="O67">
            <v>4.3471E-15</v>
          </cell>
        </row>
        <row r="68">
          <cell r="J68" t="str">
            <v>Fiji</v>
          </cell>
          <cell r="K68">
            <v>9.2643000000000003E-15</v>
          </cell>
          <cell r="L68">
            <v>2.5873000000000001E-14</v>
          </cell>
          <cell r="M68">
            <v>6.1456999999999995E-14</v>
          </cell>
          <cell r="N68">
            <v>6.3578999999999996E-14</v>
          </cell>
          <cell r="O68">
            <v>1.0454E-13</v>
          </cell>
        </row>
        <row r="69">
          <cell r="J69" t="str">
            <v>Finland</v>
          </cell>
          <cell r="K69">
            <v>5.4155000000000002E-17</v>
          </cell>
          <cell r="L69">
            <v>1.3638000000000001E-16</v>
          </cell>
          <cell r="M69">
            <v>2.4724E-16</v>
          </cell>
          <cell r="N69">
            <v>2.5794999999999998E-16</v>
          </cell>
          <cell r="O69">
            <v>2.448E-16</v>
          </cell>
        </row>
        <row r="70">
          <cell r="J70" t="str">
            <v>France</v>
          </cell>
          <cell r="K70">
            <v>7.9856999999999998E-16</v>
          </cell>
          <cell r="L70">
            <v>1.2737999999999999E-15</v>
          </cell>
          <cell r="M70">
            <v>2.1880000000000001E-15</v>
          </cell>
          <cell r="N70">
            <v>2.6025E-15</v>
          </cell>
          <cell r="O70">
            <v>1.6747E-15</v>
          </cell>
        </row>
        <row r="71">
          <cell r="J71" t="str">
            <v>Gabon</v>
          </cell>
          <cell r="K71">
            <v>3.2513000000000002E-15</v>
          </cell>
          <cell r="L71">
            <v>6.4240000000000003E-15</v>
          </cell>
          <cell r="M71">
            <v>9.0638000000000003E-15</v>
          </cell>
          <cell r="N71">
            <v>1.4523E-14</v>
          </cell>
          <cell r="O71">
            <v>5.4967000000000004E-15</v>
          </cell>
        </row>
        <row r="72">
          <cell r="J72" t="str">
            <v>Gambia</v>
          </cell>
          <cell r="K72">
            <v>8.0320999999999999E-16</v>
          </cell>
          <cell r="L72">
            <v>1.6416000000000001E-15</v>
          </cell>
          <cell r="M72">
            <v>2.3999999999999999E-15</v>
          </cell>
          <cell r="N72">
            <v>2.9716E-15</v>
          </cell>
          <cell r="O72">
            <v>2.5633999999999998E-15</v>
          </cell>
        </row>
        <row r="73">
          <cell r="J73" t="str">
            <v>Gaza</v>
          </cell>
          <cell r="K73">
            <v>1.4968E-15</v>
          </cell>
          <cell r="L73">
            <v>3.2202999999999999E-15</v>
          </cell>
          <cell r="M73">
            <v>4.4705999999999997E-15</v>
          </cell>
          <cell r="N73">
            <v>5.2600999999999996E-15</v>
          </cell>
          <cell r="O73">
            <v>4.7195999999999996E-15</v>
          </cell>
        </row>
        <row r="74">
          <cell r="J74" t="str">
            <v>Georgia</v>
          </cell>
          <cell r="K74">
            <v>9.3120000000000002E-16</v>
          </cell>
          <cell r="L74">
            <v>2.1869999999999998E-15</v>
          </cell>
          <cell r="M74">
            <v>3.6082999999999999E-15</v>
          </cell>
          <cell r="N74">
            <v>4.3091999999999999E-15</v>
          </cell>
          <cell r="O74">
            <v>4.1288000000000004E-15</v>
          </cell>
        </row>
        <row r="75">
          <cell r="J75" t="str">
            <v>Germany</v>
          </cell>
          <cell r="K75">
            <v>3.0197999999999998E-16</v>
          </cell>
          <cell r="L75">
            <v>6.0517000000000003E-16</v>
          </cell>
          <cell r="M75">
            <v>6.6671000000000004E-16</v>
          </cell>
          <cell r="N75">
            <v>9.4681000000000009E-16</v>
          </cell>
          <cell r="O75">
            <v>7.6143000000000003E-16</v>
          </cell>
        </row>
        <row r="76">
          <cell r="J76" t="str">
            <v>Ghana</v>
          </cell>
          <cell r="K76">
            <v>1.7222000000000001E-15</v>
          </cell>
          <cell r="L76">
            <v>3.5074999999999999E-15</v>
          </cell>
          <cell r="M76">
            <v>5.2346000000000003E-15</v>
          </cell>
          <cell r="N76">
            <v>6.4539000000000002E-15</v>
          </cell>
          <cell r="O76">
            <v>5.4855999999999998E-15</v>
          </cell>
        </row>
        <row r="77">
          <cell r="J77" t="str">
            <v>Global</v>
          </cell>
          <cell r="K77">
            <v>2.1813000000000002E-15</v>
          </cell>
          <cell r="L77">
            <v>4.8325000000000003E-15</v>
          </cell>
          <cell r="M77">
            <v>7.2901000000000007E-15</v>
          </cell>
          <cell r="N77">
            <v>9.2580999999999995E-15</v>
          </cell>
          <cell r="O77">
            <v>2.0969000000000001E-14</v>
          </cell>
        </row>
        <row r="78">
          <cell r="J78" t="str">
            <v>Greece</v>
          </cell>
          <cell r="K78">
            <v>1.6310000000000001E-15</v>
          </cell>
          <cell r="L78">
            <v>3.3645999999999999E-15</v>
          </cell>
          <cell r="M78">
            <v>4.3738000000000002E-15</v>
          </cell>
          <cell r="N78">
            <v>5.7853999999999997E-15</v>
          </cell>
          <cell r="O78">
            <v>3.7080000000000003E-15</v>
          </cell>
        </row>
        <row r="79">
          <cell r="J79" t="str">
            <v>Grenada</v>
          </cell>
          <cell r="K79">
            <v>1.9080999999999999E-14</v>
          </cell>
          <cell r="L79">
            <v>8.9102000000000003E-15</v>
          </cell>
          <cell r="M79">
            <v>1.8008E-13</v>
          </cell>
          <cell r="N79">
            <v>1.0945E-13</v>
          </cell>
          <cell r="O79">
            <v>2.1676999999999999E-14</v>
          </cell>
        </row>
        <row r="80">
          <cell r="J80" t="str">
            <v>Guatemala</v>
          </cell>
          <cell r="K80">
            <v>1.0931E-14</v>
          </cell>
          <cell r="L80">
            <v>2.3860999999999999E-14</v>
          </cell>
          <cell r="M80">
            <v>2.9621000000000001E-14</v>
          </cell>
          <cell r="N80">
            <v>3.7597000000000003E-14</v>
          </cell>
          <cell r="O80">
            <v>3.2746E-14</v>
          </cell>
        </row>
        <row r="81">
          <cell r="J81" t="str">
            <v>Guinea</v>
          </cell>
          <cell r="K81">
            <v>1.3843E-15</v>
          </cell>
          <cell r="L81">
            <v>2.8342999999999999E-15</v>
          </cell>
          <cell r="M81">
            <v>4.2359000000000001E-15</v>
          </cell>
          <cell r="N81">
            <v>5.2187000000000002E-15</v>
          </cell>
          <cell r="O81">
            <v>4.1822E-15</v>
          </cell>
        </row>
        <row r="82">
          <cell r="J82" t="str">
            <v>Guinea-Bissau</v>
          </cell>
          <cell r="K82">
            <v>1.3623000000000001E-15</v>
          </cell>
          <cell r="L82">
            <v>2.7864000000000001E-15</v>
          </cell>
          <cell r="M82">
            <v>4.0690999999999998E-15</v>
          </cell>
          <cell r="N82">
            <v>5.0674999999999996E-15</v>
          </cell>
          <cell r="O82">
            <v>4.3619000000000001E-15</v>
          </cell>
        </row>
        <row r="83">
          <cell r="J83" t="str">
            <v>Guyana</v>
          </cell>
          <cell r="K83">
            <v>2.2495E-15</v>
          </cell>
          <cell r="L83">
            <v>3.7711000000000001E-15</v>
          </cell>
          <cell r="M83">
            <v>5.2924999999999999E-15</v>
          </cell>
          <cell r="N83">
            <v>4.1406999999999996E-15</v>
          </cell>
          <cell r="O83">
            <v>6.7245000000000003E-15</v>
          </cell>
        </row>
        <row r="84">
          <cell r="J84" t="str">
            <v>Haiti</v>
          </cell>
          <cell r="K84">
            <v>5.1092999999999996E-15</v>
          </cell>
          <cell r="L84">
            <v>8.9102000000000003E-15</v>
          </cell>
          <cell r="M84">
            <v>3.4117999999999998E-14</v>
          </cell>
          <cell r="N84">
            <v>3.6375000000000003E-14</v>
          </cell>
          <cell r="O84">
            <v>3.4666E-14</v>
          </cell>
        </row>
        <row r="85">
          <cell r="J85" t="str">
            <v>Holy See</v>
          </cell>
          <cell r="K85">
            <v>1.2986E-15</v>
          </cell>
          <cell r="L85">
            <v>2.4887E-15</v>
          </cell>
          <cell r="M85">
            <v>2.8966999999999999E-15</v>
          </cell>
          <cell r="N85">
            <v>4.0943000000000003E-15</v>
          </cell>
          <cell r="O85">
            <v>3.2538999999999999E-15</v>
          </cell>
        </row>
        <row r="86">
          <cell r="J86" t="str">
            <v>Honduras</v>
          </cell>
          <cell r="K86">
            <v>2.1905999999999999E-14</v>
          </cell>
          <cell r="L86">
            <v>5.1912999999999999E-14</v>
          </cell>
          <cell r="M86">
            <v>4.1110999999999998E-14</v>
          </cell>
          <cell r="N86">
            <v>5.6195000000000001E-14</v>
          </cell>
          <cell r="O86">
            <v>2.9231000000000002E-14</v>
          </cell>
        </row>
        <row r="87">
          <cell r="J87" t="str">
            <v>Hungary</v>
          </cell>
          <cell r="K87">
            <v>3.4505000000000001E-16</v>
          </cell>
          <cell r="L87">
            <v>7.3384000000000001E-16</v>
          </cell>
          <cell r="M87">
            <v>8.8124999999999997E-16</v>
          </cell>
          <cell r="N87">
            <v>1.2524E-15</v>
          </cell>
          <cell r="O87">
            <v>1.0893E-15</v>
          </cell>
        </row>
        <row r="88">
          <cell r="J88" t="str">
            <v>Iceland</v>
          </cell>
          <cell r="K88">
            <v>5.1107000000000004E-16</v>
          </cell>
          <cell r="L88">
            <v>1.7659E-15</v>
          </cell>
          <cell r="M88">
            <v>5.5403999999999999E-17</v>
          </cell>
          <cell r="N88">
            <v>7.3555999999999999E-17</v>
          </cell>
          <cell r="O88">
            <v>9.1154999999999999E-17</v>
          </cell>
        </row>
        <row r="89">
          <cell r="J89" t="str">
            <v>India</v>
          </cell>
          <cell r="K89">
            <v>4.8197000000000002E-16</v>
          </cell>
          <cell r="L89">
            <v>1.0622E-15</v>
          </cell>
          <cell r="M89">
            <v>2.6212000000000001E-15</v>
          </cell>
          <cell r="N89">
            <v>2.9138000000000001E-15</v>
          </cell>
          <cell r="O89">
            <v>2.9115999999999998E-15</v>
          </cell>
        </row>
        <row r="90">
          <cell r="J90" t="str">
            <v>Indonesia</v>
          </cell>
          <cell r="K90">
            <v>7.6678000000000005E-15</v>
          </cell>
          <cell r="L90">
            <v>4.5580999999999997E-15</v>
          </cell>
          <cell r="M90">
            <v>1.2877E-14</v>
          </cell>
          <cell r="N90">
            <v>2.0990000000000001E-14</v>
          </cell>
          <cell r="O90">
            <v>8.7138000000000005E-15</v>
          </cell>
        </row>
        <row r="91">
          <cell r="J91" t="str">
            <v>Iran (Islamic Republic of)</v>
          </cell>
          <cell r="K91">
            <v>1.9036E-16</v>
          </cell>
          <cell r="L91">
            <v>5.8575E-16</v>
          </cell>
          <cell r="M91">
            <v>9.1760999999999994E-16</v>
          </cell>
          <cell r="N91">
            <v>1.0176E-15</v>
          </cell>
          <cell r="O91">
            <v>8.2645000000000005E-16</v>
          </cell>
        </row>
        <row r="92">
          <cell r="J92" t="str">
            <v>Iraq</v>
          </cell>
          <cell r="K92">
            <v>2.7116E-16</v>
          </cell>
          <cell r="L92">
            <v>6.8639E-16</v>
          </cell>
          <cell r="M92">
            <v>2.4100000000000001E-15</v>
          </cell>
          <cell r="N92">
            <v>2.5303999999999999E-15</v>
          </cell>
          <cell r="O92">
            <v>2.0802999999999999E-15</v>
          </cell>
        </row>
        <row r="93">
          <cell r="J93" t="str">
            <v>Ireland</v>
          </cell>
          <cell r="K93">
            <v>1.7356E-16</v>
          </cell>
          <cell r="L93">
            <v>3.7913000000000001E-16</v>
          </cell>
          <cell r="M93">
            <v>4.1098000000000002E-16</v>
          </cell>
          <cell r="N93">
            <v>5.5285E-16</v>
          </cell>
          <cell r="O93">
            <v>5.0946E-16</v>
          </cell>
        </row>
        <row r="94">
          <cell r="J94" t="str">
            <v>Israel</v>
          </cell>
          <cell r="K94">
            <v>1.4933E-15</v>
          </cell>
          <cell r="L94">
            <v>3.2148000000000001E-15</v>
          </cell>
          <cell r="M94">
            <v>3.9701999999999997E-15</v>
          </cell>
          <cell r="N94">
            <v>4.4903999999999998E-15</v>
          </cell>
          <cell r="O94">
            <v>3.8861999999999999E-15</v>
          </cell>
        </row>
        <row r="95">
          <cell r="J95" t="str">
            <v>Italy</v>
          </cell>
          <cell r="K95">
            <v>1.4908000000000001E-15</v>
          </cell>
          <cell r="L95">
            <v>4.8200000000000002E-15</v>
          </cell>
          <cell r="M95">
            <v>4.0681E-15</v>
          </cell>
          <cell r="N95">
            <v>5.0235999999999998E-15</v>
          </cell>
          <cell r="O95">
            <v>4.2789000000000002E-15</v>
          </cell>
        </row>
        <row r="96">
          <cell r="J96" t="str">
            <v>Jamaica</v>
          </cell>
          <cell r="K96">
            <v>1.6585E-14</v>
          </cell>
          <cell r="L96">
            <v>8.9102000000000003E-15</v>
          </cell>
          <cell r="M96">
            <v>7.4435E-14</v>
          </cell>
          <cell r="N96">
            <v>8.6318999999999995E-14</v>
          </cell>
          <cell r="O96">
            <v>7.4242000000000001E-14</v>
          </cell>
        </row>
        <row r="97">
          <cell r="J97" t="str">
            <v>Jammu and Kashmir</v>
          </cell>
          <cell r="K97">
            <v>6.7895999999999999E-16</v>
          </cell>
          <cell r="L97">
            <v>3.8357999999999997E-15</v>
          </cell>
          <cell r="M97">
            <v>1.2054E-15</v>
          </cell>
          <cell r="N97">
            <v>1.4899E-15</v>
          </cell>
          <cell r="O97">
            <v>2.2287999999999999E-15</v>
          </cell>
        </row>
        <row r="98">
          <cell r="J98" t="str">
            <v>Japan</v>
          </cell>
          <cell r="K98">
            <v>1.6499E-15</v>
          </cell>
          <cell r="L98">
            <v>1.5417999999999999E-15</v>
          </cell>
          <cell r="M98">
            <v>8.7403999999999998E-15</v>
          </cell>
          <cell r="N98">
            <v>9.1596999999999993E-15</v>
          </cell>
          <cell r="O98">
            <v>8.3916000000000001E-15</v>
          </cell>
        </row>
        <row r="99">
          <cell r="J99" t="str">
            <v>Jordan</v>
          </cell>
          <cell r="K99">
            <v>1.4968E-15</v>
          </cell>
          <cell r="L99">
            <v>3.2202999999999999E-15</v>
          </cell>
          <cell r="M99">
            <v>3.0025000000000002E-15</v>
          </cell>
          <cell r="N99">
            <v>3.2715E-15</v>
          </cell>
          <cell r="O99">
            <v>2.7503000000000001E-15</v>
          </cell>
        </row>
        <row r="100">
          <cell r="J100" t="str">
            <v>Kazakhstan</v>
          </cell>
          <cell r="K100">
            <v>7.6105999999999999E-17</v>
          </cell>
          <cell r="L100">
            <v>2.2852999999999999E-16</v>
          </cell>
          <cell r="M100">
            <v>2.8722999999999999E-16</v>
          </cell>
          <cell r="N100">
            <v>3.4511999999999998E-16</v>
          </cell>
          <cell r="O100">
            <v>3.3804999999999999E-16</v>
          </cell>
        </row>
        <row r="101">
          <cell r="J101" t="str">
            <v>Kenya</v>
          </cell>
          <cell r="K101">
            <v>1.8947999999999999E-15</v>
          </cell>
          <cell r="L101">
            <v>3.8414999999999998E-15</v>
          </cell>
          <cell r="M101">
            <v>4.9464000000000001E-15</v>
          </cell>
          <cell r="N101">
            <v>6.9900000000000004E-15</v>
          </cell>
          <cell r="O101">
            <v>6.8986999999999999E-15</v>
          </cell>
        </row>
        <row r="102">
          <cell r="J102" t="str">
            <v>Kiribati</v>
          </cell>
          <cell r="K102">
            <v>3.2699999999999999E-16</v>
          </cell>
          <cell r="L102">
            <v>7.8908E-16</v>
          </cell>
          <cell r="M102">
            <v>4.9520000000000004E-16</v>
          </cell>
          <cell r="N102">
            <v>8.3680999999999998E-16</v>
          </cell>
          <cell r="O102">
            <v>1.2812999999999999E-15</v>
          </cell>
        </row>
        <row r="103">
          <cell r="J103" t="str">
            <v>Kuwait</v>
          </cell>
          <cell r="K103">
            <v>1.8469E-16</v>
          </cell>
          <cell r="L103">
            <v>3.9078000000000001E-16</v>
          </cell>
          <cell r="M103">
            <v>3.3003E-15</v>
          </cell>
          <cell r="N103">
            <v>3.4506000000000001E-15</v>
          </cell>
          <cell r="O103">
            <v>2.7514999999999998E-15</v>
          </cell>
        </row>
        <row r="104">
          <cell r="J104" t="str">
            <v>Kyrgyzstan</v>
          </cell>
          <cell r="K104">
            <v>1.8915E-16</v>
          </cell>
          <cell r="L104">
            <v>5.9977999999999996E-16</v>
          </cell>
          <cell r="M104">
            <v>7.4879999999999996E-16</v>
          </cell>
          <cell r="N104">
            <v>8.8757000000000004E-16</v>
          </cell>
          <cell r="O104">
            <v>9.0332000000000005E-16</v>
          </cell>
        </row>
        <row r="105">
          <cell r="J105" t="str">
            <v>Lao People's Democratic Republic</v>
          </cell>
          <cell r="K105">
            <v>2.3667E-15</v>
          </cell>
          <cell r="L105">
            <v>6.1298000000000003E-15</v>
          </cell>
          <cell r="M105">
            <v>1.1559E-14</v>
          </cell>
          <cell r="N105">
            <v>1.3339E-14</v>
          </cell>
          <cell r="O105">
            <v>1.1061E-14</v>
          </cell>
        </row>
        <row r="106">
          <cell r="J106" t="str">
            <v>Latvia</v>
          </cell>
          <cell r="K106">
            <v>8.5692999999999995E-17</v>
          </cell>
          <cell r="L106">
            <v>1.8648E-16</v>
          </cell>
          <cell r="M106">
            <v>2.4724E-16</v>
          </cell>
          <cell r="N106">
            <v>3.215E-16</v>
          </cell>
          <cell r="O106">
            <v>2.9434999999999999E-16</v>
          </cell>
        </row>
        <row r="107">
          <cell r="J107" t="str">
            <v>Lebanon</v>
          </cell>
          <cell r="K107">
            <v>1.334E-15</v>
          </cell>
          <cell r="L107">
            <v>2.9654E-15</v>
          </cell>
          <cell r="M107">
            <v>4.6236999999999998E-15</v>
          </cell>
          <cell r="N107">
            <v>5.5266000000000003E-15</v>
          </cell>
          <cell r="O107">
            <v>5.1362000000000001E-15</v>
          </cell>
        </row>
        <row r="108">
          <cell r="J108" t="str">
            <v>Lesotho</v>
          </cell>
          <cell r="K108">
            <v>2.7034999999999999E-15</v>
          </cell>
          <cell r="L108">
            <v>5.5836000000000002E-15</v>
          </cell>
          <cell r="M108">
            <v>6.0970000000000003E-15</v>
          </cell>
          <cell r="N108">
            <v>7.6207999999999995E-15</v>
          </cell>
          <cell r="O108">
            <v>2.8579999999999999E-15</v>
          </cell>
        </row>
        <row r="109">
          <cell r="J109" t="str">
            <v>Liberia</v>
          </cell>
          <cell r="K109">
            <v>2.9127999999999999E-15</v>
          </cell>
          <cell r="L109">
            <v>6.0146999999999997E-15</v>
          </cell>
          <cell r="M109">
            <v>9.2905999999999999E-15</v>
          </cell>
          <cell r="N109">
            <v>1.1330000000000001E-14</v>
          </cell>
          <cell r="O109">
            <v>9.6991000000000002E-15</v>
          </cell>
        </row>
        <row r="110">
          <cell r="J110" t="str">
            <v>Libya</v>
          </cell>
          <cell r="K110">
            <v>3.5331999999999999E-16</v>
          </cell>
          <cell r="L110">
            <v>8.2198999999999997E-16</v>
          </cell>
          <cell r="M110">
            <v>2.0153999999999999E-16</v>
          </cell>
          <cell r="N110">
            <v>1.8115E-16</v>
          </cell>
          <cell r="O110">
            <v>1.8197E-16</v>
          </cell>
        </row>
        <row r="111">
          <cell r="J111" t="str">
            <v>Liechtenstein</v>
          </cell>
          <cell r="K111">
            <v>9.8320000000000008E-16</v>
          </cell>
          <cell r="L111">
            <v>7.0822E-16</v>
          </cell>
          <cell r="M111">
            <v>2.2007E-15</v>
          </cell>
          <cell r="N111">
            <v>3.1964E-15</v>
          </cell>
          <cell r="O111">
            <v>2.5862000000000001E-15</v>
          </cell>
        </row>
        <row r="112">
          <cell r="J112" t="str">
            <v>Lithuania</v>
          </cell>
          <cell r="K112">
            <v>9.7744999999999999E-17</v>
          </cell>
          <cell r="L112">
            <v>2.1071E-16</v>
          </cell>
          <cell r="M112">
            <v>2.7154000000000002E-16</v>
          </cell>
          <cell r="N112">
            <v>3.6196000000000002E-16</v>
          </cell>
          <cell r="O112">
            <v>3.2666000000000002E-16</v>
          </cell>
        </row>
        <row r="113">
          <cell r="J113" t="str">
            <v>Luxembourg</v>
          </cell>
          <cell r="K113">
            <v>3.7193999999999999E-16</v>
          </cell>
          <cell r="L113">
            <v>7.0822E-16</v>
          </cell>
          <cell r="M113">
            <v>7.9527999999999998E-16</v>
          </cell>
          <cell r="N113">
            <v>1.1388000000000001E-15</v>
          </cell>
          <cell r="O113">
            <v>8.9828000000000007E-16</v>
          </cell>
        </row>
        <row r="114">
          <cell r="J114" t="str">
            <v>Madagascar</v>
          </cell>
          <cell r="K114">
            <v>1.7414000000000001E-14</v>
          </cell>
          <cell r="L114">
            <v>2.7440000000000001E-14</v>
          </cell>
          <cell r="M114">
            <v>5.0034999999999998E-14</v>
          </cell>
          <cell r="N114">
            <v>6.3013000000000004E-14</v>
          </cell>
          <cell r="O114">
            <v>4.2069000000000001E-14</v>
          </cell>
        </row>
        <row r="115">
          <cell r="J115" t="str">
            <v>Malawi</v>
          </cell>
          <cell r="K115">
            <v>2.1533000000000001E-15</v>
          </cell>
          <cell r="L115">
            <v>4.4783000000000002E-15</v>
          </cell>
          <cell r="M115">
            <v>5.5372000000000001E-15</v>
          </cell>
          <cell r="N115">
            <v>8.1498999999999994E-15</v>
          </cell>
          <cell r="O115">
            <v>4.8968000000000002E-15</v>
          </cell>
        </row>
        <row r="116">
          <cell r="J116" t="str">
            <v>Malaysia</v>
          </cell>
          <cell r="K116">
            <v>5.9119999999999998E-15</v>
          </cell>
          <cell r="L116">
            <v>6.9040000000000002E-15</v>
          </cell>
          <cell r="M116">
            <v>1.1559E-14</v>
          </cell>
          <cell r="N116">
            <v>2.7215000000000001E-14</v>
          </cell>
          <cell r="O116">
            <v>1.341E-14</v>
          </cell>
        </row>
        <row r="117">
          <cell r="J117" t="str">
            <v>Maldives</v>
          </cell>
          <cell r="K117">
            <v>3.5312000000000001E-16</v>
          </cell>
          <cell r="L117">
            <v>7.1526000000000001E-16</v>
          </cell>
          <cell r="M117">
            <v>3.9088999999999998E-16</v>
          </cell>
          <cell r="N117">
            <v>6.9773E-16</v>
          </cell>
          <cell r="O117">
            <v>1.1829E-15</v>
          </cell>
        </row>
        <row r="118">
          <cell r="J118" t="str">
            <v>Mali</v>
          </cell>
          <cell r="K118">
            <v>2.928E-16</v>
          </cell>
          <cell r="L118">
            <v>6.1560999999999996E-16</v>
          </cell>
          <cell r="M118">
            <v>8.5148999999999996E-16</v>
          </cell>
          <cell r="N118">
            <v>6.8073999999999999E-16</v>
          </cell>
          <cell r="O118">
            <v>7.4430999999999996E-16</v>
          </cell>
        </row>
        <row r="119">
          <cell r="J119" t="str">
            <v>Malta</v>
          </cell>
          <cell r="K119">
            <v>2.6896999999999999E-15</v>
          </cell>
          <cell r="L119">
            <v>5.5160999999999998E-15</v>
          </cell>
          <cell r="M119">
            <v>7.1283999999999996E-15</v>
          </cell>
          <cell r="N119">
            <v>9.5834999999999996E-15</v>
          </cell>
          <cell r="O119">
            <v>8.2241000000000005E-15</v>
          </cell>
        </row>
        <row r="120">
          <cell r="J120" t="str">
            <v>Marshall Islands</v>
          </cell>
          <cell r="K120">
            <v>1.0744E-16</v>
          </cell>
          <cell r="L120">
            <v>3.8929000000000001E-16</v>
          </cell>
          <cell r="M120">
            <v>2.9953999999999998E-16</v>
          </cell>
          <cell r="N120">
            <v>4.9924E-16</v>
          </cell>
          <cell r="O120">
            <v>5.6896999999999995E-16</v>
          </cell>
        </row>
        <row r="121">
          <cell r="J121" t="str">
            <v>Mauritania</v>
          </cell>
          <cell r="K121">
            <v>1.0050000000000001E-16</v>
          </cell>
          <cell r="L121">
            <v>2.4023000000000001E-16</v>
          </cell>
          <cell r="M121">
            <v>5.5803999999999999E-16</v>
          </cell>
          <cell r="N121">
            <v>2.8662999999999999E-16</v>
          </cell>
          <cell r="O121">
            <v>2.9945000000000001E-16</v>
          </cell>
        </row>
        <row r="122">
          <cell r="J122" t="str">
            <v>Mauritius</v>
          </cell>
          <cell r="K122">
            <v>7.7087999999999994E-15</v>
          </cell>
          <cell r="L122">
            <v>2.2201999999999999E-14</v>
          </cell>
          <cell r="M122">
            <v>6.3397999999999994E-14</v>
          </cell>
          <cell r="N122">
            <v>4.0448000000000001E-14</v>
          </cell>
          <cell r="O122">
            <v>7.0640999999999999E-14</v>
          </cell>
        </row>
        <row r="123">
          <cell r="J123" t="str">
            <v>Mexico</v>
          </cell>
          <cell r="K123">
            <v>4.0664E-15</v>
          </cell>
          <cell r="L123">
            <v>9.1216999999999999E-15</v>
          </cell>
          <cell r="M123">
            <v>1.0316E-14</v>
          </cell>
          <cell r="N123">
            <v>1.4188999999999999E-14</v>
          </cell>
          <cell r="O123">
            <v>8.5695000000000001E-15</v>
          </cell>
        </row>
        <row r="124">
          <cell r="J124" t="str">
            <v>Micronesia (Federated States of)</v>
          </cell>
          <cell r="K124">
            <v>1.76E-15</v>
          </cell>
          <cell r="L124">
            <v>6.2177E-15</v>
          </cell>
          <cell r="M124">
            <v>4.1359E-15</v>
          </cell>
          <cell r="N124">
            <v>7.2367999999999996E-15</v>
          </cell>
          <cell r="O124">
            <v>6.8291999999999998E-15</v>
          </cell>
        </row>
        <row r="125">
          <cell r="J125" t="str">
            <v>Moldova</v>
          </cell>
          <cell r="K125">
            <v>1.1943E-16</v>
          </cell>
          <cell r="L125">
            <v>2.6115000000000001E-16</v>
          </cell>
          <cell r="M125">
            <v>3.4282000000000002E-16</v>
          </cell>
          <cell r="N125">
            <v>4.5704000000000003E-16</v>
          </cell>
          <cell r="O125">
            <v>4.1532000000000001E-16</v>
          </cell>
        </row>
        <row r="126">
          <cell r="J126" t="str">
            <v>Monaco</v>
          </cell>
          <cell r="K126">
            <v>1.2986E-15</v>
          </cell>
          <cell r="L126">
            <v>2.4887E-15</v>
          </cell>
          <cell r="M126">
            <v>2.8966999999999999E-15</v>
          </cell>
          <cell r="N126">
            <v>4.0943000000000003E-15</v>
          </cell>
          <cell r="O126">
            <v>3.2538999999999999E-15</v>
          </cell>
        </row>
        <row r="127">
          <cell r="J127" t="str">
            <v>Mongolia</v>
          </cell>
          <cell r="K127">
            <v>5.0166000000000003E-17</v>
          </cell>
          <cell r="L127">
            <v>1.1206999999999999E-16</v>
          </cell>
          <cell r="M127">
            <v>4.5937000000000001E-16</v>
          </cell>
          <cell r="N127">
            <v>5.0819999999999996E-16</v>
          </cell>
          <cell r="O127">
            <v>2.7102000000000001E-16</v>
          </cell>
        </row>
        <row r="128">
          <cell r="J128" t="str">
            <v>Montenegro</v>
          </cell>
          <cell r="K128">
            <v>8.7970999999999995E-16</v>
          </cell>
          <cell r="L128">
            <v>1.7904999999999998E-15</v>
          </cell>
          <cell r="M128">
            <v>2.2084999999999999E-15</v>
          </cell>
          <cell r="N128">
            <v>3.0611E-15</v>
          </cell>
          <cell r="O128">
            <v>2.6255000000000002E-15</v>
          </cell>
        </row>
        <row r="129">
          <cell r="J129" t="str">
            <v>Morocco</v>
          </cell>
          <cell r="K129">
            <v>5.6651999999999998E-16</v>
          </cell>
          <cell r="L129">
            <v>1.3432E-15</v>
          </cell>
          <cell r="M129">
            <v>1.7635E-15</v>
          </cell>
          <cell r="N129">
            <v>2.0801E-15</v>
          </cell>
          <cell r="O129">
            <v>2.0754000000000002E-15</v>
          </cell>
        </row>
        <row r="130">
          <cell r="J130" t="str">
            <v>Mozambique</v>
          </cell>
          <cell r="K130">
            <v>2.3140999999999999E-15</v>
          </cell>
          <cell r="L130">
            <v>4.6004000000000004E-15</v>
          </cell>
          <cell r="M130">
            <v>6.1886999999999998E-15</v>
          </cell>
          <cell r="N130">
            <v>7.9417999999999998E-15</v>
          </cell>
          <cell r="O130">
            <v>6.4873000000000003E-15</v>
          </cell>
        </row>
        <row r="131">
          <cell r="J131" t="str">
            <v>Myanmar</v>
          </cell>
          <cell r="K131">
            <v>1.7823999999999999E-15</v>
          </cell>
          <cell r="L131">
            <v>4.6165E-15</v>
          </cell>
          <cell r="M131">
            <v>1.1351E-14</v>
          </cell>
          <cell r="N131">
            <v>1.0175E-14</v>
          </cell>
          <cell r="O131">
            <v>9.7917000000000001E-15</v>
          </cell>
        </row>
        <row r="132">
          <cell r="J132" t="str">
            <v>Namibia</v>
          </cell>
          <cell r="K132">
            <v>4.6565999999999996E-16</v>
          </cell>
          <cell r="L132">
            <v>9.5801999999999994E-16</v>
          </cell>
          <cell r="M132">
            <v>1.5907E-15</v>
          </cell>
          <cell r="N132">
            <v>1.9167999999999999E-15</v>
          </cell>
          <cell r="O132">
            <v>1.0018E-15</v>
          </cell>
        </row>
        <row r="133">
          <cell r="J133" t="str">
            <v>Nauru</v>
          </cell>
          <cell r="K133">
            <v>7.3148000000000001E-16</v>
          </cell>
          <cell r="L133">
            <v>2.4653E-15</v>
          </cell>
          <cell r="M133">
            <v>1.6435E-15</v>
          </cell>
          <cell r="N133">
            <v>2.8576000000000001E-15</v>
          </cell>
          <cell r="O133">
            <v>2.8932000000000002E-15</v>
          </cell>
        </row>
        <row r="134">
          <cell r="J134" t="str">
            <v>Nepal</v>
          </cell>
          <cell r="K134">
            <v>8.4416999999999997E-16</v>
          </cell>
          <cell r="L134">
            <v>2.0497000000000002E-15</v>
          </cell>
          <cell r="M134">
            <v>4.5450999999999996E-15</v>
          </cell>
          <cell r="N134">
            <v>4.5257000000000002E-15</v>
          </cell>
          <cell r="O134">
            <v>5.0335000000000002E-15</v>
          </cell>
        </row>
        <row r="135">
          <cell r="J135" t="str">
            <v>Netherlands</v>
          </cell>
          <cell r="K135">
            <v>5.7092000000000002E-16</v>
          </cell>
          <cell r="L135">
            <v>6.4194000000000003E-16</v>
          </cell>
          <cell r="M135">
            <v>2.8322999999999999E-15</v>
          </cell>
          <cell r="N135">
            <v>3.1708000000000002E-15</v>
          </cell>
          <cell r="O135">
            <v>8.7230999999999997E-16</v>
          </cell>
        </row>
        <row r="136">
          <cell r="J136" t="str">
            <v>New Zealand</v>
          </cell>
          <cell r="K136">
            <v>1.6128000000000001E-15</v>
          </cell>
          <cell r="L136">
            <v>3.8159000000000003E-15</v>
          </cell>
          <cell r="M136">
            <v>6.0895E-15</v>
          </cell>
          <cell r="N136">
            <v>7.0323999999999997E-15</v>
          </cell>
          <cell r="O136">
            <v>6.3154E-15</v>
          </cell>
        </row>
        <row r="137">
          <cell r="J137" t="str">
            <v>Nicaragua</v>
          </cell>
          <cell r="K137">
            <v>2.7285000000000001E-14</v>
          </cell>
          <cell r="L137">
            <v>6.5750999999999994E-14</v>
          </cell>
          <cell r="M137">
            <v>4.2765999999999998E-14</v>
          </cell>
          <cell r="N137">
            <v>6.1745000000000006E-14</v>
          </cell>
          <cell r="O137">
            <v>2.0206000000000001E-14</v>
          </cell>
        </row>
        <row r="138">
          <cell r="J138" t="str">
            <v>Niger</v>
          </cell>
          <cell r="K138">
            <v>1.7761999999999999E-16</v>
          </cell>
          <cell r="L138">
            <v>3.9045999999999999E-16</v>
          </cell>
          <cell r="M138">
            <v>7.9747999999999999E-16</v>
          </cell>
          <cell r="N138">
            <v>4.0835000000000002E-16</v>
          </cell>
          <cell r="O138">
            <v>4.4038999999999999E-16</v>
          </cell>
        </row>
        <row r="139">
          <cell r="J139" t="str">
            <v>Nigeria</v>
          </cell>
          <cell r="K139">
            <v>1.1513999999999999E-15</v>
          </cell>
          <cell r="L139">
            <v>2.1787999999999998E-15</v>
          </cell>
          <cell r="M139">
            <v>3.4297999999999998E-15</v>
          </cell>
          <cell r="N139">
            <v>4.1899999999999998E-15</v>
          </cell>
          <cell r="O139">
            <v>2.8822000000000002E-15</v>
          </cell>
        </row>
        <row r="140">
          <cell r="J140" t="str">
            <v>North Macedonia</v>
          </cell>
          <cell r="K140">
            <v>6.8043999999999997E-16</v>
          </cell>
          <cell r="L140">
            <v>1.3892999999999999E-15</v>
          </cell>
          <cell r="M140">
            <v>1.7034E-15</v>
          </cell>
          <cell r="N140">
            <v>2.3503E-15</v>
          </cell>
          <cell r="O140">
            <v>1.6954000000000001E-15</v>
          </cell>
        </row>
        <row r="141">
          <cell r="J141" t="str">
            <v>Norway</v>
          </cell>
          <cell r="K141">
            <v>2.8931000000000001E-16</v>
          </cell>
          <cell r="L141">
            <v>6.0621000000000004E-16</v>
          </cell>
          <cell r="M141">
            <v>2.4756000000000002E-16</v>
          </cell>
          <cell r="N141">
            <v>1.0621E-15</v>
          </cell>
          <cell r="O141">
            <v>3.6125999999999998E-16</v>
          </cell>
        </row>
        <row r="142">
          <cell r="J142" t="str">
            <v>Oman</v>
          </cell>
          <cell r="K142">
            <v>1.2346999999999999E-15</v>
          </cell>
          <cell r="L142">
            <v>2.5407E-15</v>
          </cell>
          <cell r="M142">
            <v>2.2413E-15</v>
          </cell>
          <cell r="N142">
            <v>2.5489000000000001E-15</v>
          </cell>
          <cell r="O142">
            <v>2.0807999999999998E-15</v>
          </cell>
        </row>
        <row r="143">
          <cell r="J143" t="str">
            <v>Pakistan</v>
          </cell>
          <cell r="K143">
            <v>1.2875E-16</v>
          </cell>
          <cell r="L143">
            <v>1.7343999999999999E-16</v>
          </cell>
          <cell r="M143">
            <v>5.7096999999999999E-16</v>
          </cell>
          <cell r="N143">
            <v>5.7685999999999997E-16</v>
          </cell>
          <cell r="O143">
            <v>5.4917000000000001E-16</v>
          </cell>
        </row>
        <row r="144">
          <cell r="J144" t="str">
            <v>Palau</v>
          </cell>
          <cell r="K144">
            <v>2.3114000000000001E-14</v>
          </cell>
          <cell r="L144">
            <v>7.7768E-14</v>
          </cell>
          <cell r="M144">
            <v>1.6295E-15</v>
          </cell>
          <cell r="N144">
            <v>2.8553999999999998E-15</v>
          </cell>
          <cell r="O144">
            <v>2.9409000000000001E-15</v>
          </cell>
        </row>
        <row r="145">
          <cell r="J145" t="str">
            <v>Panama</v>
          </cell>
          <cell r="K145">
            <v>2.6017E-14</v>
          </cell>
          <cell r="L145">
            <v>2.3021999999999999E-14</v>
          </cell>
          <cell r="M145">
            <v>5.1203000000000002E-14</v>
          </cell>
          <cell r="N145">
            <v>6.7518000000000006E-14</v>
          </cell>
          <cell r="O145">
            <v>1.6501999999999999E-14</v>
          </cell>
        </row>
        <row r="146">
          <cell r="J146" t="str">
            <v>Papua New Guinea</v>
          </cell>
          <cell r="K146">
            <v>1.5580000000000002E-14</v>
          </cell>
          <cell r="L146">
            <v>3.6071999999999998E-14</v>
          </cell>
          <cell r="M146">
            <v>1.5011E-14</v>
          </cell>
          <cell r="N146">
            <v>1.1443000000000001E-14</v>
          </cell>
          <cell r="O146">
            <v>1.6569999999999999E-13</v>
          </cell>
        </row>
        <row r="147">
          <cell r="J147" t="str">
            <v>Paracel Islands</v>
          </cell>
          <cell r="K147">
            <v>2.1749999999999999E-17</v>
          </cell>
          <cell r="L147">
            <v>4.6206000000000002E-17</v>
          </cell>
          <cell r="M147">
            <v>2.7394000000000001E-17</v>
          </cell>
          <cell r="N147">
            <v>4.6282999999999999E-17</v>
          </cell>
          <cell r="O147">
            <v>8.1400000000000001E-17</v>
          </cell>
        </row>
        <row r="148">
          <cell r="J148" t="str">
            <v>Paraguay</v>
          </cell>
          <cell r="K148">
            <v>9.5329999999999993E-16</v>
          </cell>
          <cell r="L148">
            <v>2.0248000000000001E-15</v>
          </cell>
          <cell r="M148">
            <v>3.158E-15</v>
          </cell>
          <cell r="N148">
            <v>3.9772E-15</v>
          </cell>
          <cell r="O148">
            <v>3.5816999999999998E-15</v>
          </cell>
        </row>
        <row r="149">
          <cell r="J149" t="str">
            <v>Peru</v>
          </cell>
          <cell r="K149">
            <v>3.2349999999999999E-15</v>
          </cell>
          <cell r="L149">
            <v>6.7085E-15</v>
          </cell>
          <cell r="M149">
            <v>8.0153000000000007E-15</v>
          </cell>
          <cell r="N149">
            <v>1.2222E-14</v>
          </cell>
          <cell r="O149">
            <v>3.2857000000000001E-15</v>
          </cell>
        </row>
        <row r="150">
          <cell r="J150" t="str">
            <v>Philippines</v>
          </cell>
          <cell r="K150">
            <v>3.2733000000000002E-15</v>
          </cell>
          <cell r="L150">
            <v>6.3049999999999997E-15</v>
          </cell>
          <cell r="M150">
            <v>1.8169E-14</v>
          </cell>
          <cell r="N150">
            <v>2.1685000000000001E-14</v>
          </cell>
          <cell r="O150">
            <v>1.7559E-14</v>
          </cell>
        </row>
        <row r="151">
          <cell r="J151" t="str">
            <v>Poland</v>
          </cell>
          <cell r="K151">
            <v>1.3146999999999999E-16</v>
          </cell>
          <cell r="L151">
            <v>2.7095E-16</v>
          </cell>
          <cell r="M151">
            <v>3.3253E-16</v>
          </cell>
          <cell r="N151">
            <v>4.6219000000000002E-16</v>
          </cell>
          <cell r="O151">
            <v>4.0119000000000002E-16</v>
          </cell>
        </row>
        <row r="152">
          <cell r="J152" t="str">
            <v>Portugal</v>
          </cell>
          <cell r="K152">
            <v>2.2541999999999998E-15</v>
          </cell>
          <cell r="L152">
            <v>4.2661999999999998E-15</v>
          </cell>
          <cell r="M152">
            <v>4.7302000000000002E-15</v>
          </cell>
          <cell r="N152">
            <v>6.8183999999999997E-15</v>
          </cell>
          <cell r="O152">
            <v>5.3858000000000001E-15</v>
          </cell>
        </row>
        <row r="153">
          <cell r="J153" t="str">
            <v>Qatar</v>
          </cell>
          <cell r="K153">
            <v>9.8782999999999992E-16</v>
          </cell>
          <cell r="L153">
            <v>1.8076E-15</v>
          </cell>
          <cell r="M153">
            <v>3.3003E-15</v>
          </cell>
          <cell r="N153">
            <v>3.4506000000000001E-15</v>
          </cell>
          <cell r="O153">
            <v>2.7514999999999998E-15</v>
          </cell>
        </row>
        <row r="154">
          <cell r="J154" t="str">
            <v>Republic of Korea</v>
          </cell>
          <cell r="K154">
            <v>1.0553E-15</v>
          </cell>
          <cell r="L154">
            <v>5.1627999999999998E-16</v>
          </cell>
          <cell r="M154">
            <v>9.7897000000000001E-16</v>
          </cell>
          <cell r="N154">
            <v>3.7835E-15</v>
          </cell>
          <cell r="O154">
            <v>3.2365E-15</v>
          </cell>
        </row>
        <row r="155">
          <cell r="J155" t="str">
            <v>Romania</v>
          </cell>
          <cell r="K155">
            <v>2.6949000000000002E-16</v>
          </cell>
          <cell r="L155">
            <v>4.8859999999999999E-16</v>
          </cell>
          <cell r="M155">
            <v>6.9049E-16</v>
          </cell>
          <cell r="N155">
            <v>9.6605999999999996E-16</v>
          </cell>
          <cell r="O155">
            <v>8.4478999999999997E-16</v>
          </cell>
        </row>
        <row r="156">
          <cell r="J156" t="str">
            <v>Russian Federation</v>
          </cell>
          <cell r="K156">
            <v>5.8269999999999996E-17</v>
          </cell>
          <cell r="L156">
            <v>1.1491E-16</v>
          </cell>
          <cell r="M156">
            <v>3.8592999999999999E-16</v>
          </cell>
          <cell r="N156">
            <v>2.7040999999999999E-16</v>
          </cell>
          <cell r="O156">
            <v>2.5786999999999999E-16</v>
          </cell>
        </row>
        <row r="157">
          <cell r="J157" t="str">
            <v>Rwanda</v>
          </cell>
          <cell r="K157">
            <v>3.1832000000000001E-15</v>
          </cell>
          <cell r="L157">
            <v>6.7059999999999997E-15</v>
          </cell>
          <cell r="M157">
            <v>1.1302999999999999E-14</v>
          </cell>
          <cell r="N157">
            <v>1.2862999999999999E-14</v>
          </cell>
          <cell r="O157">
            <v>1.1385E-14</v>
          </cell>
        </row>
        <row r="158">
          <cell r="J158" t="str">
            <v>Saint Kitts and Nevis</v>
          </cell>
          <cell r="K158">
            <v>4.1692E-15</v>
          </cell>
          <cell r="L158">
            <v>8.9102000000000003E-15</v>
          </cell>
          <cell r="M158">
            <v>3.2080999999999997E-14</v>
          </cell>
          <cell r="N158">
            <v>3.3491000000000001E-14</v>
          </cell>
          <cell r="O158">
            <v>2.1676999999999999E-14</v>
          </cell>
        </row>
        <row r="159">
          <cell r="J159" t="str">
            <v>Saint Lucia</v>
          </cell>
          <cell r="K159">
            <v>1.7248999999999999E-14</v>
          </cell>
          <cell r="L159">
            <v>5.7832999999999994E-14</v>
          </cell>
          <cell r="M159">
            <v>1.9283E-13</v>
          </cell>
          <cell r="N159">
            <v>1.6249E-13</v>
          </cell>
          <cell r="O159">
            <v>2.4154E-13</v>
          </cell>
        </row>
        <row r="160">
          <cell r="J160" t="str">
            <v>Saint Vincent and the Grenadines</v>
          </cell>
          <cell r="K160">
            <v>1.5308E-14</v>
          </cell>
          <cell r="L160">
            <v>8.9102000000000003E-15</v>
          </cell>
          <cell r="M160">
            <v>1.2776E-13</v>
          </cell>
          <cell r="N160">
            <v>6.2794999999999999E-14</v>
          </cell>
          <cell r="O160">
            <v>2.1676999999999999E-14</v>
          </cell>
        </row>
        <row r="161">
          <cell r="J161" t="str">
            <v>Samoa</v>
          </cell>
          <cell r="K161">
            <v>4.3500000000000001E-15</v>
          </cell>
          <cell r="L161">
            <v>1.3736000000000001E-14</v>
          </cell>
          <cell r="M161">
            <v>9.2327999999999997E-15</v>
          </cell>
          <cell r="N161">
            <v>1.6140000000000001E-14</v>
          </cell>
          <cell r="O161">
            <v>1.7775999999999999E-14</v>
          </cell>
        </row>
        <row r="162">
          <cell r="J162" t="str">
            <v>San Marino</v>
          </cell>
          <cell r="K162">
            <v>1.2986E-15</v>
          </cell>
          <cell r="L162">
            <v>2.4887E-15</v>
          </cell>
          <cell r="M162">
            <v>2.8966999999999999E-15</v>
          </cell>
          <cell r="N162">
            <v>4.0943000000000003E-15</v>
          </cell>
          <cell r="O162">
            <v>3.2538999999999999E-15</v>
          </cell>
        </row>
        <row r="163">
          <cell r="J163" t="str">
            <v>Sao Tome and Principe</v>
          </cell>
          <cell r="K163">
            <v>8.6925999999999993E-15</v>
          </cell>
          <cell r="L163">
            <v>3.0856000000000001E-14</v>
          </cell>
          <cell r="M163">
            <v>2.1031E-14</v>
          </cell>
          <cell r="N163">
            <v>2.4061000000000002E-13</v>
          </cell>
          <cell r="O163">
            <v>3.5893999999999998E-14</v>
          </cell>
        </row>
        <row r="164">
          <cell r="J164" t="str">
            <v>Saudi Arabia</v>
          </cell>
          <cell r="K164">
            <v>1.5208E-15</v>
          </cell>
          <cell r="L164">
            <v>2.9013E-15</v>
          </cell>
          <cell r="M164">
            <v>3.0837E-15</v>
          </cell>
          <cell r="N164">
            <v>3.2256999999999999E-15</v>
          </cell>
          <cell r="O164">
            <v>2.583E-15</v>
          </cell>
        </row>
        <row r="165">
          <cell r="J165" t="str">
            <v>Scarborough Reef</v>
          </cell>
          <cell r="K165">
            <v>1.1056000000000001E-15</v>
          </cell>
          <cell r="L165">
            <v>2.1324999999999998E-15</v>
          </cell>
          <cell r="M165">
            <v>6.0746999999999999E-15</v>
          </cell>
          <cell r="N165">
            <v>7.2593000000000002E-15</v>
          </cell>
          <cell r="O165">
            <v>5.9071000000000001E-15</v>
          </cell>
        </row>
        <row r="166">
          <cell r="J166" t="str">
            <v>Senegal</v>
          </cell>
          <cell r="K166">
            <v>5.1344999999999999E-16</v>
          </cell>
          <cell r="L166">
            <v>1.0536999999999999E-15</v>
          </cell>
          <cell r="M166">
            <v>1.5611000000000001E-15</v>
          </cell>
          <cell r="N166">
            <v>1.9079000000000001E-15</v>
          </cell>
          <cell r="O166">
            <v>1.6569999999999999E-15</v>
          </cell>
        </row>
        <row r="167">
          <cell r="J167" t="str">
            <v>Serbia</v>
          </cell>
          <cell r="K167">
            <v>4.1505000000000001E-16</v>
          </cell>
          <cell r="L167">
            <v>7.3384000000000001E-16</v>
          </cell>
          <cell r="M167">
            <v>1.0789E-15</v>
          </cell>
          <cell r="N167">
            <v>1.5074999999999999E-15</v>
          </cell>
          <cell r="O167">
            <v>1.3305E-15</v>
          </cell>
        </row>
        <row r="168">
          <cell r="J168" t="str">
            <v>Seychelles</v>
          </cell>
          <cell r="K168">
            <v>2.6608999999999999E-15</v>
          </cell>
          <cell r="L168">
            <v>9.5600000000000007E-15</v>
          </cell>
          <cell r="M168">
            <v>7.3687E-15</v>
          </cell>
          <cell r="N168">
            <v>1.2664000000000001E-14</v>
          </cell>
          <cell r="O168">
            <v>1.3129E-14</v>
          </cell>
        </row>
        <row r="169">
          <cell r="J169" t="str">
            <v>Sierra Leone</v>
          </cell>
          <cell r="K169">
            <v>2.3597999999999998E-15</v>
          </cell>
          <cell r="L169">
            <v>4.8669999999999996E-15</v>
          </cell>
          <cell r="M169">
            <v>7.4462999999999995E-15</v>
          </cell>
          <cell r="N169">
            <v>9.1141000000000003E-15</v>
          </cell>
          <cell r="O169">
            <v>7.8251999999999994E-15</v>
          </cell>
        </row>
        <row r="170">
          <cell r="J170" t="str">
            <v>Singapore</v>
          </cell>
          <cell r="K170">
            <v>3.1222000000000001E-15</v>
          </cell>
          <cell r="L170">
            <v>7.6224000000000002E-15</v>
          </cell>
          <cell r="M170">
            <v>1.4961000000000001E-13</v>
          </cell>
          <cell r="N170">
            <v>1.6704E-14</v>
          </cell>
          <cell r="O170">
            <v>1.5561999999999998E-14</v>
          </cell>
        </row>
        <row r="171">
          <cell r="J171" t="str">
            <v>Slovakia</v>
          </cell>
          <cell r="K171">
            <v>3.2469999999999998E-16</v>
          </cell>
          <cell r="L171">
            <v>7.3384000000000001E-16</v>
          </cell>
          <cell r="M171">
            <v>7.9995000000000001E-16</v>
          </cell>
          <cell r="N171">
            <v>1.1396E-15</v>
          </cell>
          <cell r="O171">
            <v>9.7735999999999997E-16</v>
          </cell>
        </row>
        <row r="172">
          <cell r="J172" t="str">
            <v>Slovenia</v>
          </cell>
          <cell r="K172">
            <v>6.7419999999999999E-16</v>
          </cell>
          <cell r="L172">
            <v>7.3384000000000001E-16</v>
          </cell>
          <cell r="M172">
            <v>1.6339999999999999E-15</v>
          </cell>
          <cell r="N172">
            <v>2.3182999999999998E-15</v>
          </cell>
          <cell r="O172">
            <v>1.9590999999999998E-15</v>
          </cell>
        </row>
        <row r="173">
          <cell r="J173" t="str">
            <v>Solomon Islands</v>
          </cell>
          <cell r="K173">
            <v>1.9075E-13</v>
          </cell>
          <cell r="L173">
            <v>6.5247000000000005E-13</v>
          </cell>
          <cell r="M173">
            <v>6.7175999999999998E-14</v>
          </cell>
          <cell r="N173">
            <v>1.1987999999999999E-13</v>
          </cell>
          <cell r="O173">
            <v>1.1594000000000001E-13</v>
          </cell>
        </row>
        <row r="174">
          <cell r="J174" t="str">
            <v>Somalia</v>
          </cell>
          <cell r="K174">
            <v>7.5280000000000002E-16</v>
          </cell>
          <cell r="L174">
            <v>1.6757999999999999E-15</v>
          </cell>
          <cell r="M174">
            <v>2.7006999999999999E-15</v>
          </cell>
          <cell r="N174">
            <v>3.1606999999999999E-15</v>
          </cell>
          <cell r="O174">
            <v>9.8770999999999995E-15</v>
          </cell>
        </row>
        <row r="175">
          <cell r="J175" t="str">
            <v>South Africa</v>
          </cell>
          <cell r="K175">
            <v>2.0378000000000001E-15</v>
          </cell>
          <cell r="L175">
            <v>5.2053999999999997E-15</v>
          </cell>
          <cell r="M175">
            <v>4.9748999999999996E-15</v>
          </cell>
          <cell r="N175">
            <v>6.5138000000000003E-15</v>
          </cell>
          <cell r="O175">
            <v>7.1857999999999993E-15</v>
          </cell>
        </row>
        <row r="176">
          <cell r="J176" t="str">
            <v>South Sudan</v>
          </cell>
          <cell r="K176">
            <v>6.2464000000000003E-16</v>
          </cell>
          <cell r="L176">
            <v>1.2881E-15</v>
          </cell>
          <cell r="M176">
            <v>1.8975000000000002E-15</v>
          </cell>
          <cell r="N176">
            <v>1.9700000000000001E-15</v>
          </cell>
          <cell r="O176">
            <v>3.6606999999999997E-15</v>
          </cell>
        </row>
        <row r="177">
          <cell r="J177" t="str">
            <v>Spain</v>
          </cell>
          <cell r="K177">
            <v>2.4445000000000002E-15</v>
          </cell>
          <cell r="L177">
            <v>3.7203000000000001E-15</v>
          </cell>
          <cell r="M177">
            <v>5.3052999999999996E-15</v>
          </cell>
          <cell r="N177">
            <v>5.9777000000000001E-15</v>
          </cell>
          <cell r="O177">
            <v>6.6490999999999999E-15</v>
          </cell>
        </row>
        <row r="178">
          <cell r="J178" t="str">
            <v>Spratly Islands</v>
          </cell>
          <cell r="K178">
            <v>2.1749999999999999E-17</v>
          </cell>
          <cell r="L178">
            <v>4.6206000000000002E-17</v>
          </cell>
          <cell r="M178">
            <v>2.7394000000000001E-17</v>
          </cell>
          <cell r="N178">
            <v>4.6282999999999999E-17</v>
          </cell>
          <cell r="O178">
            <v>8.1400000000000001E-17</v>
          </cell>
        </row>
        <row r="179">
          <cell r="J179" t="str">
            <v>Sri Lanka</v>
          </cell>
          <cell r="K179">
            <v>3.2558000000000002E-15</v>
          </cell>
          <cell r="L179">
            <v>9.5533E-15</v>
          </cell>
          <cell r="M179">
            <v>1.0674E-14</v>
          </cell>
          <cell r="N179">
            <v>2.0944E-14</v>
          </cell>
          <cell r="O179">
            <v>2.0841999999999999E-14</v>
          </cell>
        </row>
        <row r="180">
          <cell r="J180" t="str">
            <v>Sudan</v>
          </cell>
          <cell r="K180">
            <v>1.2160999999999999E-16</v>
          </cell>
          <cell r="L180">
            <v>2.8132E-16</v>
          </cell>
          <cell r="M180">
            <v>3.5289E-16</v>
          </cell>
          <cell r="N180">
            <v>3.8219E-16</v>
          </cell>
          <cell r="O180">
            <v>3.8093000000000001E-16</v>
          </cell>
        </row>
        <row r="181">
          <cell r="J181" t="str">
            <v>Suriname</v>
          </cell>
          <cell r="K181">
            <v>1.4149999999999999E-15</v>
          </cell>
          <cell r="L181">
            <v>2.5346999999999999E-15</v>
          </cell>
          <cell r="M181">
            <v>3.396E-15</v>
          </cell>
          <cell r="N181">
            <v>4.3485999999999997E-15</v>
          </cell>
          <cell r="O181">
            <v>9.8923000000000002E-15</v>
          </cell>
        </row>
        <row r="182">
          <cell r="J182" t="str">
            <v>Sweden</v>
          </cell>
          <cell r="K182">
            <v>1.0292E-16</v>
          </cell>
          <cell r="L182">
            <v>2.3216000000000001E-16</v>
          </cell>
          <cell r="M182">
            <v>2.4340000000000002E-16</v>
          </cell>
          <cell r="N182">
            <v>4.1145999999999998E-16</v>
          </cell>
          <cell r="O182">
            <v>2.5904999999999999E-16</v>
          </cell>
        </row>
        <row r="183">
          <cell r="J183" t="str">
            <v>Switzerland</v>
          </cell>
          <cell r="K183">
            <v>8.6656000000000002E-16</v>
          </cell>
          <cell r="L183">
            <v>7.0822E-16</v>
          </cell>
          <cell r="M183">
            <v>1.9333999999999998E-15</v>
          </cell>
          <cell r="N183">
            <v>2.8039000000000001E-15</v>
          </cell>
          <cell r="O183">
            <v>2.2643000000000001E-15</v>
          </cell>
        </row>
        <row r="184">
          <cell r="J184" t="str">
            <v>Syrian Arab Republic</v>
          </cell>
          <cell r="K184">
            <v>1.4536E-15</v>
          </cell>
          <cell r="L184">
            <v>3.1527000000000001E-15</v>
          </cell>
          <cell r="M184">
            <v>2.1957999999999999E-15</v>
          </cell>
          <cell r="N184">
            <v>2.5970999999999999E-15</v>
          </cell>
          <cell r="O184">
            <v>2.4221000000000001E-15</v>
          </cell>
        </row>
        <row r="185">
          <cell r="J185" t="str">
            <v>Tajikistan</v>
          </cell>
          <cell r="K185">
            <v>2.4838E-16</v>
          </cell>
          <cell r="L185">
            <v>1.3949E-15</v>
          </cell>
          <cell r="M185">
            <v>8.3431000000000004E-16</v>
          </cell>
          <cell r="N185">
            <v>1.3277000000000001E-15</v>
          </cell>
          <cell r="O185">
            <v>1.3027E-15</v>
          </cell>
        </row>
        <row r="186">
          <cell r="J186" t="str">
            <v>Thailand</v>
          </cell>
          <cell r="K186">
            <v>1.5004000000000001E-15</v>
          </cell>
          <cell r="L186">
            <v>3.8618999999999999E-15</v>
          </cell>
          <cell r="M186">
            <v>6.2499000000000001E-15</v>
          </cell>
          <cell r="N186">
            <v>7.8946999999999995E-15</v>
          </cell>
          <cell r="O186">
            <v>6.7636999999999998E-15</v>
          </cell>
        </row>
        <row r="187">
          <cell r="J187" t="str">
            <v>Timor-Leste</v>
          </cell>
          <cell r="K187">
            <v>7.2278999999999996E-16</v>
          </cell>
          <cell r="L187">
            <v>2.3324000000000002E-15</v>
          </cell>
          <cell r="M187">
            <v>5.8147000000000004E-15</v>
          </cell>
          <cell r="N187">
            <v>5.6547000000000002E-15</v>
          </cell>
          <cell r="O187">
            <v>5.7126999999999999E-15</v>
          </cell>
        </row>
        <row r="188">
          <cell r="J188" t="str">
            <v>Togo</v>
          </cell>
          <cell r="K188">
            <v>1.0370000000000001E-15</v>
          </cell>
          <cell r="L188">
            <v>2.1101000000000001E-15</v>
          </cell>
          <cell r="M188">
            <v>3.1182999999999998E-15</v>
          </cell>
          <cell r="N188">
            <v>3.8441999999999996E-15</v>
          </cell>
          <cell r="O188">
            <v>3.2860999999999999E-15</v>
          </cell>
        </row>
        <row r="189">
          <cell r="J189" t="str">
            <v>Tonga</v>
          </cell>
          <cell r="K189">
            <v>5.0919E-16</v>
          </cell>
          <cell r="L189">
            <v>1.6915999999999999E-15</v>
          </cell>
          <cell r="M189">
            <v>1.2055999999999999E-15</v>
          </cell>
          <cell r="N189">
            <v>2.1556000000000002E-15</v>
          </cell>
          <cell r="O189">
            <v>2.2035E-15</v>
          </cell>
        </row>
        <row r="190">
          <cell r="J190" t="str">
            <v>Trinidad and Tobago</v>
          </cell>
          <cell r="K190">
            <v>2.9203000000000001E-15</v>
          </cell>
          <cell r="L190">
            <v>7.0925E-15</v>
          </cell>
          <cell r="M190">
            <v>1.0079E-14</v>
          </cell>
          <cell r="N190">
            <v>2.0303999999999999E-14</v>
          </cell>
          <cell r="O190">
            <v>1.0516E-14</v>
          </cell>
        </row>
        <row r="191">
          <cell r="J191" t="str">
            <v>Tunisia</v>
          </cell>
          <cell r="K191">
            <v>6.2684000000000004E-16</v>
          </cell>
          <cell r="L191">
            <v>1.4605999999999999E-15</v>
          </cell>
          <cell r="M191">
            <v>1.4566E-15</v>
          </cell>
          <cell r="N191">
            <v>1.7319E-15</v>
          </cell>
          <cell r="O191">
            <v>1.6661999999999999E-15</v>
          </cell>
        </row>
        <row r="192">
          <cell r="J192" t="str">
            <v>Turkey</v>
          </cell>
          <cell r="K192">
            <v>7.0108000000000004E-16</v>
          </cell>
          <cell r="L192">
            <v>2.6303000000000002E-15</v>
          </cell>
          <cell r="M192">
            <v>2.2860000000000001E-15</v>
          </cell>
          <cell r="N192">
            <v>2.768E-15</v>
          </cell>
          <cell r="O192">
            <v>3.2007000000000001E-15</v>
          </cell>
        </row>
        <row r="193">
          <cell r="J193" t="str">
            <v>Turkmenistan</v>
          </cell>
          <cell r="K193">
            <v>2.0078000000000001E-16</v>
          </cell>
          <cell r="L193">
            <v>6.0541000000000001E-16</v>
          </cell>
          <cell r="M193">
            <v>4.6046999999999997E-16</v>
          </cell>
          <cell r="N193">
            <v>4.8887999999999997E-16</v>
          </cell>
          <cell r="O193">
            <v>4.8232000000000002E-16</v>
          </cell>
        </row>
        <row r="194">
          <cell r="J194" t="str">
            <v>Tuvalu</v>
          </cell>
          <cell r="K194">
            <v>6.5447999999999999E-17</v>
          </cell>
          <cell r="L194">
            <v>1.3935000000000001E-16</v>
          </cell>
          <cell r="M194">
            <v>8.2565000000000004E-17</v>
          </cell>
          <cell r="N194">
            <v>1.3947E-16</v>
          </cell>
          <cell r="O194">
            <v>2.4478999999999998E-16</v>
          </cell>
        </row>
        <row r="195">
          <cell r="J195" t="str">
            <v>Uganda</v>
          </cell>
          <cell r="K195">
            <v>1.6250999999999999E-15</v>
          </cell>
          <cell r="L195">
            <v>3.3083000000000001E-15</v>
          </cell>
          <cell r="M195">
            <v>5.1871000000000002E-15</v>
          </cell>
          <cell r="N195">
            <v>6.1220999999999998E-15</v>
          </cell>
          <cell r="O195">
            <v>6.8482000000000003E-15</v>
          </cell>
        </row>
        <row r="196">
          <cell r="J196" t="str">
            <v>Ukraine</v>
          </cell>
          <cell r="K196">
            <v>1.4163E-16</v>
          </cell>
          <cell r="L196">
            <v>2.7983E-16</v>
          </cell>
          <cell r="M196">
            <v>4.1611000000000002E-16</v>
          </cell>
          <cell r="N196">
            <v>5.4867E-16</v>
          </cell>
          <cell r="O196">
            <v>4.9770999999999996E-16</v>
          </cell>
        </row>
        <row r="197">
          <cell r="J197" t="str">
            <v>United Arab Emirates</v>
          </cell>
          <cell r="K197">
            <v>1.4337E-15</v>
          </cell>
          <cell r="L197">
            <v>2.6455999999999998E-15</v>
          </cell>
          <cell r="M197">
            <v>2.8700000000000001E-15</v>
          </cell>
          <cell r="N197">
            <v>2.9991999999999999E-15</v>
          </cell>
          <cell r="O197">
            <v>2.4159000000000001E-15</v>
          </cell>
        </row>
        <row r="198">
          <cell r="J198" t="str">
            <v>United Kingdom of Great Britain &amp; Northern Ireland</v>
          </cell>
          <cell r="K198">
            <v>2.1579E-16</v>
          </cell>
          <cell r="L198">
            <v>4.4174000000000001E-16</v>
          </cell>
          <cell r="M198">
            <v>5.9001E-16</v>
          </cell>
          <cell r="N198">
            <v>7.0438000000000002E-16</v>
          </cell>
          <cell r="O198">
            <v>5.9604999999999999E-16</v>
          </cell>
        </row>
        <row r="199">
          <cell r="J199" t="str">
            <v>United Republic of Tanzania</v>
          </cell>
          <cell r="K199">
            <v>2.8991999999999999E-15</v>
          </cell>
          <cell r="L199">
            <v>5.9598000000000003E-15</v>
          </cell>
          <cell r="M199">
            <v>8.6395999999999994E-15</v>
          </cell>
          <cell r="N199">
            <v>1.0676000000000001E-14</v>
          </cell>
          <cell r="O199">
            <v>7.0110999999999999E-15</v>
          </cell>
        </row>
        <row r="200">
          <cell r="J200" t="str">
            <v>United States of America</v>
          </cell>
          <cell r="K200">
            <v>4.6440000000000001E-16</v>
          </cell>
          <cell r="L200">
            <v>9.4930000000000006E-16</v>
          </cell>
          <cell r="M200">
            <v>1.5321E-15</v>
          </cell>
          <cell r="N200">
            <v>1.8647000000000001E-15</v>
          </cell>
          <cell r="O200">
            <v>1.7836E-15</v>
          </cell>
        </row>
        <row r="201">
          <cell r="J201" t="str">
            <v>Uruguay</v>
          </cell>
          <cell r="K201">
            <v>8.8631999999999997E-16</v>
          </cell>
          <cell r="L201">
            <v>1.8886E-15</v>
          </cell>
          <cell r="M201">
            <v>2.9217999999999999E-15</v>
          </cell>
          <cell r="N201">
            <v>3.6876000000000002E-15</v>
          </cell>
          <cell r="O201">
            <v>3.1157999999999999E-15</v>
          </cell>
        </row>
        <row r="202">
          <cell r="J202" t="str">
            <v>Uzbekistan</v>
          </cell>
          <cell r="K202">
            <v>2.4838E-16</v>
          </cell>
          <cell r="L202">
            <v>8.7724000000000003E-16</v>
          </cell>
          <cell r="M202">
            <v>4.3150000000000001E-16</v>
          </cell>
          <cell r="N202">
            <v>4.6831000000000001E-16</v>
          </cell>
          <cell r="O202">
            <v>4.5810999999999996E-16</v>
          </cell>
        </row>
        <row r="203">
          <cell r="J203" t="str">
            <v>Vanuatu</v>
          </cell>
          <cell r="K203">
            <v>3.8322000000000001E-14</v>
          </cell>
          <cell r="L203">
            <v>1.0506E-13</v>
          </cell>
          <cell r="M203">
            <v>2.822E-13</v>
          </cell>
          <cell r="N203">
            <v>5.0739000000000002E-13</v>
          </cell>
          <cell r="O203">
            <v>3.9220999999999999E-14</v>
          </cell>
        </row>
        <row r="204">
          <cell r="J204" t="str">
            <v>Venezuela</v>
          </cell>
          <cell r="K204">
            <v>7.8700000000000005E-15</v>
          </cell>
          <cell r="L204">
            <v>6.8290999999999997E-15</v>
          </cell>
          <cell r="M204">
            <v>8.6079999999999995E-15</v>
          </cell>
          <cell r="N204">
            <v>8.8366000000000001E-15</v>
          </cell>
          <cell r="O204">
            <v>2.5014000000000001E-14</v>
          </cell>
        </row>
        <row r="205">
          <cell r="J205" t="str">
            <v>Viet Nam</v>
          </cell>
          <cell r="K205">
            <v>2.3019999999999999E-15</v>
          </cell>
          <cell r="L205">
            <v>6.4721000000000004E-15</v>
          </cell>
          <cell r="M205">
            <v>9.9868999999999998E-15</v>
          </cell>
          <cell r="N205">
            <v>1.2626999999999999E-14</v>
          </cell>
          <cell r="O205">
            <v>1.0025E-14</v>
          </cell>
        </row>
        <row r="206">
          <cell r="J206" t="str">
            <v>West Bank</v>
          </cell>
          <cell r="K206">
            <v>1.4968E-15</v>
          </cell>
          <cell r="L206">
            <v>3.2202999999999999E-15</v>
          </cell>
          <cell r="M206">
            <v>4.5870999999999999E-15</v>
          </cell>
          <cell r="N206">
            <v>5.4402000000000003E-15</v>
          </cell>
          <cell r="O206">
            <v>4.9155000000000003E-15</v>
          </cell>
        </row>
        <row r="207">
          <cell r="J207" t="str">
            <v>Western Sahara</v>
          </cell>
          <cell r="K207">
            <v>5.4140999999999996E-16</v>
          </cell>
          <cell r="L207">
            <v>1.3566999999999999E-15</v>
          </cell>
          <cell r="M207">
            <v>2.2821000000000001E-16</v>
          </cell>
          <cell r="N207">
            <v>2.4019000000000001E-16</v>
          </cell>
          <cell r="O207">
            <v>2.4021999999999999E-16</v>
          </cell>
        </row>
        <row r="208">
          <cell r="J208" t="str">
            <v>Yemen</v>
          </cell>
          <cell r="K208">
            <v>9.9245999999999996E-16</v>
          </cell>
          <cell r="L208">
            <v>2.1920999999999999E-15</v>
          </cell>
          <cell r="M208">
            <v>1.3641E-15</v>
          </cell>
          <cell r="N208">
            <v>1.4398E-15</v>
          </cell>
          <cell r="O208">
            <v>1.2459999999999999E-15</v>
          </cell>
        </row>
        <row r="209">
          <cell r="J209" t="str">
            <v>Zambia</v>
          </cell>
          <cell r="K209">
            <v>1.4080999999999999E-15</v>
          </cell>
          <cell r="L209">
            <v>2.8599000000000002E-15</v>
          </cell>
          <cell r="M209">
            <v>4.0899999999999998E-15</v>
          </cell>
          <cell r="N209">
            <v>5.4621000000000001E-15</v>
          </cell>
          <cell r="O209">
            <v>4.6258000000000003E-15</v>
          </cell>
        </row>
        <row r="210">
          <cell r="J210" t="str">
            <v>Zimbabwe</v>
          </cell>
          <cell r="K210">
            <v>1.6336E-15</v>
          </cell>
          <cell r="L210">
            <v>3.2173E-15</v>
          </cell>
          <cell r="M210">
            <v>4.3149E-15</v>
          </cell>
          <cell r="N210">
            <v>5.6028000000000002E-15</v>
          </cell>
          <cell r="O210">
            <v>4.5755000000000003E-15</v>
          </cell>
        </row>
        <row r="211">
          <cell r="J211" t="str">
            <v>Grand Total</v>
          </cell>
          <cell r="K211">
            <v>1.9075E-13</v>
          </cell>
          <cell r="L211">
            <v>6.5247000000000005E-13</v>
          </cell>
          <cell r="M211">
            <v>2.822E-13</v>
          </cell>
          <cell r="N211">
            <v>5.4526000000000004E-13</v>
          </cell>
          <cell r="O211">
            <v>3.4808999999999998E-13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8D3BC-770E-4F46-AC42-2D3DC7871D44}">
  <dimension ref="A1:F193"/>
  <sheetViews>
    <sheetView tabSelected="1" topLeftCell="A10" workbookViewId="0">
      <selection activeCell="E17" sqref="E17"/>
    </sheetView>
  </sheetViews>
  <sheetFormatPr defaultRowHeight="14.5" x14ac:dyDescent="0.35"/>
  <cols>
    <col min="1" max="1" width="38.36328125" style="1" customWidth="1"/>
    <col min="2" max="2" width="11" style="1" bestFit="1" customWidth="1"/>
    <col min="3" max="3" width="13.453125" style="1" customWidth="1"/>
    <col min="4" max="6" width="11" style="1" bestFit="1" customWidth="1"/>
  </cols>
  <sheetData>
    <row r="1" spans="1:6" x14ac:dyDescent="0.35">
      <c r="A1" s="2" t="s">
        <v>27</v>
      </c>
      <c r="B1" s="2" t="s">
        <v>18</v>
      </c>
      <c r="C1" s="2" t="s">
        <v>17</v>
      </c>
      <c r="D1" s="2" t="s">
        <v>0</v>
      </c>
      <c r="E1" s="2" t="s">
        <v>1</v>
      </c>
      <c r="F1" s="2" t="s">
        <v>2</v>
      </c>
    </row>
    <row r="2" spans="1:6" x14ac:dyDescent="0.35">
      <c r="A2" s="2" t="s">
        <v>28</v>
      </c>
      <c r="B2" s="2">
        <f>VLOOKUP(A2,[1]GLAM_CF!J:O,5,FALSE)</f>
        <v>4.5947000000000003E-15</v>
      </c>
      <c r="C2" s="2">
        <f>VLOOKUP(A2,[1]GLAM_CF!J:O,4,FALSE)</f>
        <v>3.8824000000000001E-15</v>
      </c>
      <c r="D2" s="2">
        <f>VLOOKUP(A2,[1]GLAM_CF!J:O,3,FALSE)</f>
        <v>2.2756000000000001E-15</v>
      </c>
      <c r="E2" s="2">
        <f>VLOOKUP(A2,[1]GLAM_CF!J:O,2,FALSE)</f>
        <v>9.3987000000000003E-16</v>
      </c>
      <c r="F2" s="2">
        <f>VLOOKUP(A2,[1]GLAM_CF!J:O,6,FALSE)</f>
        <v>4.4802999999999999E-15</v>
      </c>
    </row>
    <row r="3" spans="1:6" x14ac:dyDescent="0.35">
      <c r="A3" s="2" t="s">
        <v>29</v>
      </c>
      <c r="B3" s="2">
        <f>VLOOKUP(A3,[1]GLAM_CF!J:O,5,FALSE)</f>
        <v>4.5011000000000003E-16</v>
      </c>
      <c r="C3" s="2">
        <f>VLOOKUP(A3,[1]GLAM_CF!J:O,4,FALSE)</f>
        <v>3.9829999999999998E-16</v>
      </c>
      <c r="D3" s="2">
        <f>VLOOKUP(A3,[1]GLAM_CF!J:O,3,FALSE)</f>
        <v>1.7940999999999999E-16</v>
      </c>
      <c r="E3" s="2">
        <f>VLOOKUP(A3,[1]GLAM_CF!J:O,2,FALSE)</f>
        <v>9.8560999999999998E-17</v>
      </c>
      <c r="F3" s="2">
        <f>VLOOKUP(A3,[1]GLAM_CF!J:O,6,FALSE)</f>
        <v>5.0068999999999996E-16</v>
      </c>
    </row>
    <row r="4" spans="1:6" x14ac:dyDescent="0.35">
      <c r="A4" s="2" t="s">
        <v>30</v>
      </c>
      <c r="B4" s="2">
        <f>VLOOKUP(A4,[1]GLAM_CF!J:O,5,FALSE)</f>
        <v>4.5821E-15</v>
      </c>
      <c r="C4" s="2">
        <f>VLOOKUP(A4,[1]GLAM_CF!J:O,4,FALSE)</f>
        <v>3.2648999999999999E-15</v>
      </c>
      <c r="D4" s="2">
        <f>VLOOKUP(A4,[1]GLAM_CF!J:O,3,FALSE)</f>
        <v>2.7381999999999998E-15</v>
      </c>
      <c r="E4" s="2">
        <f>VLOOKUP(A4,[1]GLAM_CF!J:O,2,FALSE)</f>
        <v>1.3940999999999999E-15</v>
      </c>
      <c r="F4" s="2">
        <f>VLOOKUP(A4,[1]GLAM_CF!J:O,6,FALSE)</f>
        <v>3.1924E-15</v>
      </c>
    </row>
    <row r="5" spans="1:6" x14ac:dyDescent="0.35">
      <c r="A5" s="2" t="s">
        <v>31</v>
      </c>
      <c r="B5" s="2">
        <f>VLOOKUP(A5,[1]GLAM_CF!J:O,5,FALSE)</f>
        <v>4.3452999999999998E-16</v>
      </c>
      <c r="C5" s="2">
        <f>VLOOKUP(A5,[1]GLAM_CF!J:O,4,FALSE)</f>
        <v>2.0039999999999998E-15</v>
      </c>
      <c r="D5" s="2">
        <f>VLOOKUP(A5,[1]GLAM_CF!J:O,3,FALSE)</f>
        <v>1.0970000000000001E-15</v>
      </c>
      <c r="E5" s="2">
        <f>VLOOKUP(A5,[1]GLAM_CF!J:O,2,FALSE)</f>
        <v>4.7652999999999997E-16</v>
      </c>
      <c r="F5" s="2">
        <f>VLOOKUP(A5,[1]GLAM_CF!J:O,6,FALSE)</f>
        <v>4.1732E-16</v>
      </c>
    </row>
    <row r="6" spans="1:6" x14ac:dyDescent="0.35">
      <c r="A6" s="2" t="s">
        <v>32</v>
      </c>
      <c r="B6" s="2">
        <f>VLOOKUP(A6,[1]GLAM_CF!J:O,5,FALSE)</f>
        <v>2.8268000000000001E-15</v>
      </c>
      <c r="C6" s="2">
        <f>VLOOKUP(A6,[1]GLAM_CF!J:O,4,FALSE)</f>
        <v>2.3324999999999999E-15</v>
      </c>
      <c r="D6" s="2">
        <f>VLOOKUP(A6,[1]GLAM_CF!J:O,3,FALSE)</f>
        <v>1.5139E-15</v>
      </c>
      <c r="E6" s="2">
        <f>VLOOKUP(A6,[1]GLAM_CF!J:O,2,FALSE)</f>
        <v>7.1797999999999998E-16</v>
      </c>
      <c r="F6" s="2">
        <f>VLOOKUP(A6,[1]GLAM_CF!J:O,6,FALSE)</f>
        <v>4.0073000000000003E-15</v>
      </c>
    </row>
    <row r="7" spans="1:6" x14ac:dyDescent="0.35">
      <c r="A7" s="2" t="s">
        <v>33</v>
      </c>
      <c r="B7" s="2">
        <f>VLOOKUP(A7,[1]GLAM_CF!J:O,5,FALSE)</f>
        <v>1.6249E-13</v>
      </c>
      <c r="C7" s="2">
        <f>VLOOKUP(A7,[1]GLAM_CF!J:O,4,FALSE)</f>
        <v>1.5856000000000001E-13</v>
      </c>
      <c r="D7" s="2">
        <f>VLOOKUP(A7,[1]GLAM_CF!J:O,3,FALSE)</f>
        <v>5.1148000000000002E-14</v>
      </c>
      <c r="E7" s="2">
        <f>VLOOKUP(A7,[1]GLAM_CF!J:O,2,FALSE)</f>
        <v>1.6834999999999998E-14</v>
      </c>
      <c r="F7" s="2">
        <f>VLOOKUP(A7,[1]GLAM_CF!J:O,6,FALSE)</f>
        <v>2.7064E-13</v>
      </c>
    </row>
    <row r="8" spans="1:6" x14ac:dyDescent="0.35">
      <c r="A8" s="2" t="s">
        <v>34</v>
      </c>
      <c r="B8" s="2">
        <f>VLOOKUP(A8,[1]GLAM_CF!J:O,5,FALSE)</f>
        <v>2.7751000000000001E-15</v>
      </c>
      <c r="C8" s="2">
        <f>VLOOKUP(A8,[1]GLAM_CF!J:O,4,FALSE)</f>
        <v>2.1491000000000002E-15</v>
      </c>
      <c r="D8" s="2">
        <f>VLOOKUP(A8,[1]GLAM_CF!J:O,3,FALSE)</f>
        <v>2.1573999999999999E-15</v>
      </c>
      <c r="E8" s="2">
        <f>VLOOKUP(A8,[1]GLAM_CF!J:O,2,FALSE)</f>
        <v>8.3741000000000003E-16</v>
      </c>
      <c r="F8" s="2">
        <f>VLOOKUP(A8,[1]GLAM_CF!J:O,6,FALSE)</f>
        <v>1.9692999999999999E-15</v>
      </c>
    </row>
    <row r="9" spans="1:6" x14ac:dyDescent="0.35">
      <c r="A9" s="2" t="s">
        <v>35</v>
      </c>
      <c r="B9" s="2">
        <f>VLOOKUP(A9,[1]GLAM_CF!J:O,5,FALSE)</f>
        <v>9.1462000000000002E-15</v>
      </c>
      <c r="C9" s="2">
        <f>VLOOKUP(A9,[1]GLAM_CF!J:O,4,FALSE)</f>
        <v>4.3230000000000002E-15</v>
      </c>
      <c r="D9" s="2">
        <f>VLOOKUP(A9,[1]GLAM_CF!J:O,3,FALSE)</f>
        <v>7.3638000000000003E-15</v>
      </c>
      <c r="E9" s="2">
        <f>VLOOKUP(A9,[1]GLAM_CF!J:O,2,FALSE)</f>
        <v>3.0635999999999999E-15</v>
      </c>
      <c r="F9" s="2">
        <f>VLOOKUP(A9,[1]GLAM_CF!J:O,6,FALSE)</f>
        <v>1.4137000000000001E-14</v>
      </c>
    </row>
    <row r="10" spans="1:6" x14ac:dyDescent="0.35">
      <c r="A10" s="2" t="s">
        <v>36</v>
      </c>
      <c r="B10" s="2">
        <f>VLOOKUP(A10,[1]GLAM_CF!J:O,5,FALSE)</f>
        <v>2.8324E-15</v>
      </c>
      <c r="C10" s="2">
        <f>VLOOKUP(A10,[1]GLAM_CF!J:O,4,FALSE)</f>
        <v>1.9537000000000002E-15</v>
      </c>
      <c r="D10" s="2">
        <f>VLOOKUP(A10,[1]GLAM_CF!J:O,3,FALSE)</f>
        <v>6.9157999999999999E-16</v>
      </c>
      <c r="E10" s="2">
        <f>VLOOKUP(A10,[1]GLAM_CF!J:O,2,FALSE)</f>
        <v>8.6235999999999998E-16</v>
      </c>
      <c r="F10" s="2">
        <f>VLOOKUP(A10,[1]GLAM_CF!J:O,6,FALSE)</f>
        <v>2.308E-15</v>
      </c>
    </row>
    <row r="11" spans="1:6" x14ac:dyDescent="0.35">
      <c r="A11" s="2" t="s">
        <v>37</v>
      </c>
      <c r="B11" s="2">
        <f>VLOOKUP(A11,[1]GLAM_CF!J:O,5,FALSE)</f>
        <v>2.2862999999999999E-14</v>
      </c>
      <c r="C11" s="2">
        <f>VLOOKUP(A11,[1]GLAM_CF!J:O,4,FALSE)</f>
        <v>2.1659999999999999E-14</v>
      </c>
      <c r="D11" s="2">
        <f>VLOOKUP(A11,[1]GLAM_CF!J:O,3,FALSE)</f>
        <v>1.5713E-14</v>
      </c>
      <c r="E11" s="2">
        <f>VLOOKUP(A11,[1]GLAM_CF!J:O,2,FALSE)</f>
        <v>5.3299000000000001E-15</v>
      </c>
      <c r="F11" s="2">
        <f>VLOOKUP(A11,[1]GLAM_CF!J:O,6,FALSE)</f>
        <v>3.6279999999999998E-14</v>
      </c>
    </row>
    <row r="12" spans="1:6" x14ac:dyDescent="0.35">
      <c r="A12" s="2" t="s">
        <v>38</v>
      </c>
      <c r="B12" s="2">
        <f>VLOOKUP(A12,[1]GLAM_CF!J:O,5,FALSE)</f>
        <v>3.5087999999999999E-16</v>
      </c>
      <c r="C12" s="2">
        <f>VLOOKUP(A12,[1]GLAM_CF!J:O,4,FALSE)</f>
        <v>3.3769000000000002E-16</v>
      </c>
      <c r="D12" s="2">
        <f>VLOOKUP(A12,[1]GLAM_CF!J:O,3,FALSE)</f>
        <v>2.2213000000000002E-16</v>
      </c>
      <c r="E12" s="2">
        <f>VLOOKUP(A12,[1]GLAM_CF!J:O,2,FALSE)</f>
        <v>8.9092999999999999E-17</v>
      </c>
      <c r="F12" s="2">
        <f>VLOOKUP(A12,[1]GLAM_CF!J:O,6,FALSE)</f>
        <v>3.5945999999999998E-16</v>
      </c>
    </row>
    <row r="13" spans="1:6" x14ac:dyDescent="0.35">
      <c r="A13" s="2" t="s">
        <v>39</v>
      </c>
      <c r="B13" s="2">
        <f>VLOOKUP(A13,[1]GLAM_CF!J:O,5,FALSE)</f>
        <v>1.6249E-13</v>
      </c>
      <c r="C13" s="2">
        <f>VLOOKUP(A13,[1]GLAM_CF!J:O,4,FALSE)</f>
        <v>1.5856000000000001E-13</v>
      </c>
      <c r="D13" s="2">
        <f>VLOOKUP(A13,[1]GLAM_CF!J:O,3,FALSE)</f>
        <v>6.0396000000000001E-14</v>
      </c>
      <c r="E13" s="2">
        <f>VLOOKUP(A13,[1]GLAM_CF!J:O,2,FALSE)</f>
        <v>1.8656E-14</v>
      </c>
      <c r="F13" s="2">
        <f>VLOOKUP(A13,[1]GLAM_CF!J:O,6,FALSE)</f>
        <v>2.7590999999999998E-13</v>
      </c>
    </row>
    <row r="14" spans="1:6" x14ac:dyDescent="0.35">
      <c r="A14" s="2" t="s">
        <v>40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</row>
    <row r="15" spans="1:6" x14ac:dyDescent="0.35">
      <c r="A15" s="2" t="s">
        <v>41</v>
      </c>
      <c r="B15" s="2">
        <f>VLOOKUP(A15,[1]GLAM_CF!J:O,5,FALSE)</f>
        <v>2.0764E-15</v>
      </c>
      <c r="C15" s="2">
        <f>VLOOKUP(A15,[1]GLAM_CF!J:O,4,FALSE)</f>
        <v>1.6325999999999999E-15</v>
      </c>
      <c r="D15" s="2">
        <f>VLOOKUP(A15,[1]GLAM_CF!J:O,3,FALSE)</f>
        <v>4.2214000000000003E-15</v>
      </c>
      <c r="E15" s="2">
        <f>VLOOKUP(A15,[1]GLAM_CF!J:O,2,FALSE)</f>
        <v>3.6473999999999999E-16</v>
      </c>
      <c r="F15" s="2">
        <f>VLOOKUP(A15,[1]GLAM_CF!J:O,6,FALSE)</f>
        <v>2.1028000000000002E-15</v>
      </c>
    </row>
    <row r="16" spans="1:6" x14ac:dyDescent="0.35">
      <c r="A16" s="2" t="s">
        <v>42</v>
      </c>
      <c r="B16" s="2">
        <f>VLOOKUP(A16,[1]GLAM_CF!J:O,5,FALSE)</f>
        <v>4.8848E-15</v>
      </c>
      <c r="C16" s="2">
        <f>VLOOKUP(A16,[1]GLAM_CF!J:O,4,FALSE)</f>
        <v>4.4700999999999998E-15</v>
      </c>
      <c r="D16" s="2">
        <f>VLOOKUP(A16,[1]GLAM_CF!J:O,3,FALSE)</f>
        <v>3.0939E-15</v>
      </c>
      <c r="E16" s="2">
        <f>VLOOKUP(A16,[1]GLAM_CF!J:O,2,FALSE)</f>
        <v>1.6980999999999999E-15</v>
      </c>
      <c r="F16" s="2">
        <f>VLOOKUP(A16,[1]GLAM_CF!J:O,6,FALSE)</f>
        <v>4.9470000000000001E-15</v>
      </c>
    </row>
    <row r="17" spans="1:6" x14ac:dyDescent="0.35">
      <c r="A17" s="2" t="s">
        <v>43</v>
      </c>
      <c r="B17" s="2">
        <f>VLOOKUP(A17,[1]GLAM_CF!J:O,5,FALSE)</f>
        <v>2.8833999999999999E-15</v>
      </c>
      <c r="C17" s="2">
        <f>VLOOKUP(A17,[1]GLAM_CF!J:O,4,FALSE)</f>
        <v>1.6613E-15</v>
      </c>
      <c r="D17" s="2">
        <f>VLOOKUP(A17,[1]GLAM_CF!J:O,3,FALSE)</f>
        <v>1.241E-15</v>
      </c>
      <c r="E17" s="2">
        <f>VLOOKUP(A17,[1]GLAM_CF!J:O,2,FALSE)</f>
        <v>6.3231999999999999E-16</v>
      </c>
      <c r="F17" s="2">
        <f>VLOOKUP(A17,[1]GLAM_CF!J:O,6,FALSE)</f>
        <v>1.9511999999999998E-15</v>
      </c>
    </row>
    <row r="18" spans="1:6" x14ac:dyDescent="0.35">
      <c r="A18" s="2" t="s">
        <v>44</v>
      </c>
      <c r="B18" s="2">
        <f>VLOOKUP(A18,[1]GLAM_CF!J:O,5,FALSE)</f>
        <v>6.8928000000000003E-15</v>
      </c>
      <c r="C18" s="2">
        <f>VLOOKUP(A18,[1]GLAM_CF!J:O,4,FALSE)</f>
        <v>5.706E-15</v>
      </c>
      <c r="D18" s="2">
        <f>VLOOKUP(A18,[1]GLAM_CF!J:O,3,FALSE)</f>
        <v>4.1518000000000001E-15</v>
      </c>
      <c r="E18" s="2">
        <f>VLOOKUP(A18,[1]GLAM_CF!J:O,2,FALSE)</f>
        <v>2.9623E-15</v>
      </c>
      <c r="F18" s="2">
        <f>VLOOKUP(A18,[1]GLAM_CF!J:O,6,FALSE)</f>
        <v>6.3484999999999997E-15</v>
      </c>
    </row>
    <row r="19" spans="1:6" x14ac:dyDescent="0.35">
      <c r="A19" s="2" t="s">
        <v>45</v>
      </c>
      <c r="B19" s="2">
        <f>VLOOKUP(A19,[1]GLAM_CF!J:O,5,FALSE)</f>
        <v>2.6852E-14</v>
      </c>
      <c r="C19" s="2">
        <f>VLOOKUP(A19,[1]GLAM_CF!J:O,4,FALSE)</f>
        <v>2.0971000000000001E-14</v>
      </c>
      <c r="D19" s="2">
        <f>VLOOKUP(A19,[1]GLAM_CF!J:O,3,FALSE)</f>
        <v>1.5927999999999998E-14</v>
      </c>
      <c r="E19" s="2">
        <f>VLOOKUP(A19,[1]GLAM_CF!J:O,2,FALSE)</f>
        <v>8.0139999999999997E-15</v>
      </c>
      <c r="F19" s="2">
        <f>VLOOKUP(A19,[1]GLAM_CF!J:O,6,FALSE)</f>
        <v>1.6501999999999999E-14</v>
      </c>
    </row>
    <row r="20" spans="1:6" x14ac:dyDescent="0.35">
      <c r="A20" s="2" t="s">
        <v>46</v>
      </c>
      <c r="B20" s="2">
        <f>VLOOKUP(A20,[1]GLAM_CF!J:O,5,FALSE)</f>
        <v>1.1987999999999999E-13</v>
      </c>
      <c r="C20" s="2">
        <f>VLOOKUP(A20,[1]GLAM_CF!J:O,4,FALSE)</f>
        <v>6.7175999999999998E-14</v>
      </c>
      <c r="D20" s="2">
        <f>VLOOKUP(A20,[1]GLAM_CF!J:O,3,FALSE)</f>
        <v>6.5247000000000005E-13</v>
      </c>
      <c r="E20" s="2">
        <f>VLOOKUP(A20,[1]GLAM_CF!J:O,2,FALSE)</f>
        <v>1.9075E-13</v>
      </c>
      <c r="F20" s="2">
        <f>VLOOKUP(A20,[1]GLAM_CF!J:O,6,FALSE)</f>
        <v>1.1594000000000001E-13</v>
      </c>
    </row>
    <row r="21" spans="1:6" x14ac:dyDescent="0.35">
      <c r="A21" s="2" t="s">
        <v>47</v>
      </c>
      <c r="B21" s="2">
        <f>VLOOKUP(A21,[1]GLAM_CF!J:O,5,FALSE)</f>
        <v>1.5274E-14</v>
      </c>
      <c r="C21" s="2">
        <f>VLOOKUP(A21,[1]GLAM_CF!J:O,4,FALSE)</f>
        <v>1.1743E-14</v>
      </c>
      <c r="D21" s="2">
        <f>VLOOKUP(A21,[1]GLAM_CF!J:O,3,FALSE)</f>
        <v>6.8633000000000001E-15</v>
      </c>
      <c r="E21" s="2">
        <f>VLOOKUP(A21,[1]GLAM_CF!J:O,2,FALSE)</f>
        <v>3.3703E-15</v>
      </c>
      <c r="F21" s="2">
        <f>VLOOKUP(A21,[1]GLAM_CF!J:O,6,FALSE)</f>
        <v>1.2065E-14</v>
      </c>
    </row>
    <row r="22" spans="1:6" x14ac:dyDescent="0.35">
      <c r="A22" s="2" t="s">
        <v>48</v>
      </c>
      <c r="B22" s="2">
        <f>VLOOKUP(A22,[1]GLAM_CF!J:O,5,FALSE)</f>
        <v>1.6058E-15</v>
      </c>
      <c r="C22" s="2">
        <f>VLOOKUP(A22,[1]GLAM_CF!J:O,4,FALSE)</f>
        <v>1.1403E-15</v>
      </c>
      <c r="D22" s="2">
        <f>VLOOKUP(A22,[1]GLAM_CF!J:O,3,FALSE)</f>
        <v>2.4068E-16</v>
      </c>
      <c r="E22" s="2">
        <f>VLOOKUP(A22,[1]GLAM_CF!J:O,2,FALSE)</f>
        <v>4.7361000000000002E-16</v>
      </c>
      <c r="F22" s="2">
        <f>VLOOKUP(A22,[1]GLAM_CF!J:O,6,FALSE)</f>
        <v>1.3785E-15</v>
      </c>
    </row>
    <row r="23" spans="1:6" x14ac:dyDescent="0.35">
      <c r="A23" s="2" t="s">
        <v>49</v>
      </c>
      <c r="B23" s="2">
        <f>VLOOKUP(A23,[1]GLAM_CF!J:O,5,FALSE)</f>
        <v>1.0175E-14</v>
      </c>
      <c r="C23" s="2">
        <f>VLOOKUP(A23,[1]GLAM_CF!J:O,4,FALSE)</f>
        <v>1.1351E-14</v>
      </c>
      <c r="D23" s="2">
        <f>VLOOKUP(A23,[1]GLAM_CF!J:O,3,FALSE)</f>
        <v>4.6165E-15</v>
      </c>
      <c r="E23" s="2">
        <f>VLOOKUP(A23,[1]GLAM_CF!J:O,2,FALSE)</f>
        <v>1.7823999999999999E-15</v>
      </c>
      <c r="F23" s="2">
        <f>VLOOKUP(A23,[1]GLAM_CF!J:O,6,FALSE)</f>
        <v>9.7917000000000001E-15</v>
      </c>
    </row>
    <row r="24" spans="1:6" x14ac:dyDescent="0.35">
      <c r="A24" s="2" t="s">
        <v>50</v>
      </c>
      <c r="B24" s="2">
        <f>VLOOKUP(A24,[1]GLAM_CF!J:O,5,FALSE)</f>
        <v>9.7781000000000001E-15</v>
      </c>
      <c r="C24" s="2">
        <f>VLOOKUP(A24,[1]GLAM_CF!J:O,4,FALSE)</f>
        <v>8.2953999999999999E-15</v>
      </c>
      <c r="D24" s="2">
        <f>VLOOKUP(A24,[1]GLAM_CF!J:O,3,FALSE)</f>
        <v>5.0949E-15</v>
      </c>
      <c r="E24" s="2">
        <f>VLOOKUP(A24,[1]GLAM_CF!J:O,2,FALSE)</f>
        <v>2.3707E-15</v>
      </c>
      <c r="F24" s="2">
        <f>VLOOKUP(A24,[1]GLAM_CF!J:O,6,FALSE)</f>
        <v>8.7022000000000001E-15</v>
      </c>
    </row>
    <row r="25" spans="1:6" x14ac:dyDescent="0.35">
      <c r="A25" s="2" t="s">
        <v>51</v>
      </c>
      <c r="B25" s="2">
        <f>VLOOKUP(A25,[1]GLAM_CF!J:O,5,FALSE)</f>
        <v>1.8494000000000001E-14</v>
      </c>
      <c r="C25" s="2">
        <f>VLOOKUP(A25,[1]GLAM_CF!J:O,4,FALSE)</f>
        <v>8.5192000000000001E-15</v>
      </c>
      <c r="D25" s="2">
        <f>VLOOKUP(A25,[1]GLAM_CF!J:O,3,FALSE)</f>
        <v>4.5768999999999999E-15</v>
      </c>
      <c r="E25" s="2">
        <f>VLOOKUP(A25,[1]GLAM_CF!J:O,2,FALSE)</f>
        <v>2.6554999999999999E-15</v>
      </c>
      <c r="F25" s="2">
        <f>VLOOKUP(A25,[1]GLAM_CF!J:O,6,FALSE)</f>
        <v>4.7515E-15</v>
      </c>
    </row>
    <row r="26" spans="1:6" x14ac:dyDescent="0.35">
      <c r="A26" s="2" t="s">
        <v>52</v>
      </c>
      <c r="B26" s="2">
        <f>VLOOKUP(A26,[1]GLAM_CF!J:O,5,FALSE)</f>
        <v>4.6084000000000001E-16</v>
      </c>
      <c r="C26" s="2">
        <f>VLOOKUP(A26,[1]GLAM_CF!J:O,4,FALSE)</f>
        <v>2.2440000000000001E-16</v>
      </c>
      <c r="D26" s="2">
        <f>VLOOKUP(A26,[1]GLAM_CF!J:O,3,FALSE)</f>
        <v>1.8013000000000001E-16</v>
      </c>
      <c r="E26" s="2">
        <f>VLOOKUP(A26,[1]GLAM_CF!J:O,2,FALSE)</f>
        <v>8.9292999999999995E-17</v>
      </c>
      <c r="F26" s="2">
        <f>VLOOKUP(A26,[1]GLAM_CF!J:O,6,FALSE)</f>
        <v>5.4007000000000002E-16</v>
      </c>
    </row>
    <row r="27" spans="1:6" x14ac:dyDescent="0.35">
      <c r="A27" s="2" t="s">
        <v>53</v>
      </c>
      <c r="B27" s="2">
        <f>VLOOKUP(A27,[1]GLAM_CF!J:O,5,FALSE)</f>
        <v>1.2692E-13</v>
      </c>
      <c r="C27" s="2">
        <f>VLOOKUP(A27,[1]GLAM_CF!J:O,4,FALSE)</f>
        <v>1.098E-13</v>
      </c>
      <c r="D27" s="2">
        <f>VLOOKUP(A27,[1]GLAM_CF!J:O,3,FALSE)</f>
        <v>4.1089000000000002E-15</v>
      </c>
      <c r="E27" s="2">
        <f>VLOOKUP(A27,[1]GLAM_CF!J:O,2,FALSE)</f>
        <v>1.6582999999999999E-15</v>
      </c>
      <c r="F27" s="2">
        <f>VLOOKUP(A27,[1]GLAM_CF!J:O,6,FALSE)</f>
        <v>1.1447E-14</v>
      </c>
    </row>
    <row r="28" spans="1:6" x14ac:dyDescent="0.35">
      <c r="A28" s="2" t="s">
        <v>54</v>
      </c>
      <c r="B28" s="2">
        <f>VLOOKUP(A28,[1]GLAM_CF!J:O,5,FALSE)</f>
        <v>1.3531E-15</v>
      </c>
      <c r="C28" s="2">
        <f>VLOOKUP(A28,[1]GLAM_CF!J:O,4,FALSE)</f>
        <v>2.7994000000000001E-15</v>
      </c>
      <c r="D28" s="2">
        <f>VLOOKUP(A28,[1]GLAM_CF!J:O,3,FALSE)</f>
        <v>1.8873000000000001E-15</v>
      </c>
      <c r="E28" s="2">
        <f>VLOOKUP(A28,[1]GLAM_CF!J:O,2,FALSE)</f>
        <v>9.1470000000000005E-16</v>
      </c>
      <c r="F28" s="2">
        <f>VLOOKUP(A28,[1]GLAM_CF!J:O,6,FALSE)</f>
        <v>4.3530000000000003E-15</v>
      </c>
    </row>
    <row r="29" spans="1:6" x14ac:dyDescent="0.35">
      <c r="A29" s="2" t="s">
        <v>55</v>
      </c>
      <c r="B29" s="2">
        <f>VLOOKUP(A29,[1]GLAM_CF!J:O,5,FALSE)</f>
        <v>2.0944E-14</v>
      </c>
      <c r="C29" s="2">
        <f>VLOOKUP(A29,[1]GLAM_CF!J:O,4,FALSE)</f>
        <v>1.0674E-14</v>
      </c>
      <c r="D29" s="2">
        <f>VLOOKUP(A29,[1]GLAM_CF!J:O,3,FALSE)</f>
        <v>9.5533E-15</v>
      </c>
      <c r="E29" s="2">
        <f>VLOOKUP(A29,[1]GLAM_CF!J:O,2,FALSE)</f>
        <v>3.2558000000000002E-15</v>
      </c>
      <c r="F29" s="2">
        <f>VLOOKUP(A29,[1]GLAM_CF!J:O,6,FALSE)</f>
        <v>2.0841999999999999E-14</v>
      </c>
    </row>
    <row r="30" spans="1:6" x14ac:dyDescent="0.35">
      <c r="A30" s="2" t="s">
        <v>56</v>
      </c>
      <c r="B30" s="2">
        <f>VLOOKUP(A30,[1]GLAM_CF!J:O,5,FALSE)</f>
        <v>4.7916999999999995E-16</v>
      </c>
      <c r="C30" s="2">
        <f>VLOOKUP(A30,[1]GLAM_CF!J:O,4,FALSE)</f>
        <v>4.2358000000000002E-16</v>
      </c>
      <c r="D30" s="2">
        <f>VLOOKUP(A30,[1]GLAM_CF!J:O,3,FALSE)</f>
        <v>3.6347999999999999E-16</v>
      </c>
      <c r="E30" s="2">
        <f>VLOOKUP(A30,[1]GLAM_CF!J:O,2,FALSE)</f>
        <v>1.6349999999999999E-16</v>
      </c>
      <c r="F30" s="2">
        <f>VLOOKUP(A30,[1]GLAM_CF!J:O,6,FALSE)</f>
        <v>3.3121999999999999E-16</v>
      </c>
    </row>
    <row r="31" spans="1:6" x14ac:dyDescent="0.35">
      <c r="A31" s="2" t="s">
        <v>57</v>
      </c>
      <c r="B31" s="2">
        <f>VLOOKUP(A31,[1]GLAM_CF!J:O,5,FALSE)</f>
        <v>5.1267000000000003E-15</v>
      </c>
      <c r="C31" s="2">
        <f>VLOOKUP(A31,[1]GLAM_CF!J:O,4,FALSE)</f>
        <v>3.4788E-15</v>
      </c>
      <c r="D31" s="2">
        <f>VLOOKUP(A31,[1]GLAM_CF!J:O,3,FALSE)</f>
        <v>2.9052E-15</v>
      </c>
      <c r="E31" s="2">
        <f>VLOOKUP(A31,[1]GLAM_CF!J:O,2,FALSE)</f>
        <v>7.9609999999999996E-16</v>
      </c>
      <c r="F31" s="2">
        <f>VLOOKUP(A31,[1]GLAM_CF!J:O,6,FALSE)</f>
        <v>5.3714999999999998E-15</v>
      </c>
    </row>
    <row r="32" spans="1:6" x14ac:dyDescent="0.35">
      <c r="A32" s="2" t="s">
        <v>58</v>
      </c>
      <c r="B32" s="2">
        <f>VLOOKUP(A32,[1]GLAM_CF!J:O,5,TRUE)</f>
        <v>2.6167999999999998E-15</v>
      </c>
      <c r="C32" s="2">
        <f>VLOOKUP(A32,[1]GLAM_CF!J:O,4,TRUE)</f>
        <v>2.2318999999999998E-15</v>
      </c>
      <c r="D32" s="2">
        <f>VLOOKUP(A32,[1]GLAM_CF!J:O,3,TRUE)</f>
        <v>1.5477000000000001E-15</v>
      </c>
      <c r="E32" s="2">
        <f>VLOOKUP(A32,[1]GLAM_CF!J:O,2,TRUE)</f>
        <v>8.5917999999999999E-16</v>
      </c>
      <c r="F32" s="2">
        <f>VLOOKUP(A32,[1]GLAM_CF!J:O,6,TRUE)</f>
        <v>3.1617000000000001E-15</v>
      </c>
    </row>
    <row r="33" spans="1:6" x14ac:dyDescent="0.35">
      <c r="A33" s="2" t="s">
        <v>59</v>
      </c>
      <c r="B33" s="2">
        <f>VLOOKUP(A33,[1]GLAM_CF!J:O,5,FALSE)</f>
        <v>2.8172000000000001E-14</v>
      </c>
      <c r="C33" s="2">
        <f>VLOOKUP(A33,[1]GLAM_CF!J:O,4,FALSE)</f>
        <v>1.7121E-14</v>
      </c>
      <c r="D33" s="2">
        <f>VLOOKUP(A33,[1]GLAM_CF!J:O,3,FALSE)</f>
        <v>8.3578999999999996E-15</v>
      </c>
      <c r="E33" s="2">
        <f>VLOOKUP(A33,[1]GLAM_CF!J:O,2,FALSE)</f>
        <v>5.6068000000000003E-15</v>
      </c>
      <c r="F33" s="2">
        <f>VLOOKUP(A33,[1]GLAM_CF!J:O,6,FALSE)</f>
        <v>3.5112000000000001E-14</v>
      </c>
    </row>
    <row r="34" spans="1:6" x14ac:dyDescent="0.35">
      <c r="A34" s="2" t="s">
        <v>60</v>
      </c>
      <c r="B34" s="2">
        <f>VLOOKUP(A34,[1]GLAM_CF!J:O,5,FALSE)</f>
        <v>6.2472000000000002E-15</v>
      </c>
      <c r="C34" s="2">
        <f>VLOOKUP(A34,[1]GLAM_CF!J:O,4,FALSE)</f>
        <v>4.4603999999999997E-15</v>
      </c>
      <c r="D34" s="2">
        <f>VLOOKUP(A34,[1]GLAM_CF!J:O,3,FALSE)</f>
        <v>3.1984999999999998E-15</v>
      </c>
      <c r="E34" s="2">
        <f>VLOOKUP(A34,[1]GLAM_CF!J:O,2,FALSE)</f>
        <v>1.6233E-15</v>
      </c>
      <c r="F34" s="2">
        <f>VLOOKUP(A34,[1]GLAM_CF!J:O,6,FALSE)</f>
        <v>5.1285999999999998E-15</v>
      </c>
    </row>
    <row r="35" spans="1:6" x14ac:dyDescent="0.35">
      <c r="A35" s="2" t="s">
        <v>61</v>
      </c>
      <c r="B35" s="2">
        <f>VLOOKUP(A35,[1]GLAM_CF!J:O,5,FALSE)</f>
        <v>7.5714999999999996E-14</v>
      </c>
      <c r="C35" s="2">
        <f>VLOOKUP(A35,[1]GLAM_CF!J:O,4,FALSE)</f>
        <v>5.6236000000000003E-14</v>
      </c>
      <c r="D35" s="2">
        <f>VLOOKUP(A35,[1]GLAM_CF!J:O,3,FALSE)</f>
        <v>2.8035000000000001E-14</v>
      </c>
      <c r="E35" s="2">
        <f>VLOOKUP(A35,[1]GLAM_CF!J:O,2,FALSE)</f>
        <v>2.5677000000000001E-14</v>
      </c>
      <c r="F35" s="2">
        <f>VLOOKUP(A35,[1]GLAM_CF!J:O,6,FALSE)</f>
        <v>3.4987999999999998E-14</v>
      </c>
    </row>
    <row r="36" spans="1:6" x14ac:dyDescent="0.35">
      <c r="A36" s="2" t="s">
        <v>62</v>
      </c>
      <c r="B36" s="2">
        <f>VLOOKUP(A36,[1]GLAM_CF!J:O,5,FALSE)</f>
        <v>1.8971E-14</v>
      </c>
      <c r="C36" s="2">
        <f>VLOOKUP(A36,[1]GLAM_CF!J:O,4,FALSE)</f>
        <v>1.7974000000000001E-14</v>
      </c>
      <c r="D36" s="2">
        <f>VLOOKUP(A36,[1]GLAM_CF!J:O,3,FALSE)</f>
        <v>8.1670999999999997E-15</v>
      </c>
      <c r="E36" s="2">
        <f>VLOOKUP(A36,[1]GLAM_CF!J:O,2,FALSE)</f>
        <v>2.91E-15</v>
      </c>
      <c r="F36" s="2">
        <f>VLOOKUP(A36,[1]GLAM_CF!J:O,6,FALSE)</f>
        <v>1.9041E-14</v>
      </c>
    </row>
    <row r="37" spans="1:6" x14ac:dyDescent="0.35">
      <c r="A37" s="2" t="s">
        <v>63</v>
      </c>
      <c r="B37" s="2">
        <f>VLOOKUP(A37,[1]GLAM_CF!J:O,5,FALSE)</f>
        <v>1.2904E-14</v>
      </c>
      <c r="C37" s="2">
        <f>VLOOKUP(A37,[1]GLAM_CF!J:O,4,FALSE)</f>
        <v>4.5094000000000003E-15</v>
      </c>
      <c r="D37" s="2">
        <f>VLOOKUP(A37,[1]GLAM_CF!J:O,3,FALSE)</f>
        <v>6.9839999999999999E-15</v>
      </c>
      <c r="E37" s="2">
        <f>VLOOKUP(A37,[1]GLAM_CF!J:O,2,FALSE)</f>
        <v>3.3696999999999999E-15</v>
      </c>
      <c r="F37" s="2">
        <f>VLOOKUP(A37,[1]GLAM_CF!J:O,6,FALSE)</f>
        <v>1.5504999999999999E-14</v>
      </c>
    </row>
    <row r="38" spans="1:6" x14ac:dyDescent="0.35">
      <c r="A38" s="2" t="s">
        <v>64</v>
      </c>
      <c r="B38" s="2">
        <v>0</v>
      </c>
      <c r="C38" s="2">
        <v>0</v>
      </c>
      <c r="D38" s="2">
        <v>0</v>
      </c>
      <c r="E38" s="2">
        <v>0</v>
      </c>
      <c r="F38" s="2">
        <v>0</v>
      </c>
    </row>
    <row r="39" spans="1:6" x14ac:dyDescent="0.35">
      <c r="A39" s="2" t="s">
        <v>65</v>
      </c>
      <c r="B39" s="2">
        <f>VLOOKUP(A39,[1]GLAM_CF!J:O,5,FALSE)</f>
        <v>2.6303999999999999E-15</v>
      </c>
      <c r="C39" s="2">
        <f>VLOOKUP(A39,[1]GLAM_CF!J:O,4,FALSE)</f>
        <v>2.1725999999999998E-15</v>
      </c>
      <c r="D39" s="2">
        <f>VLOOKUP(A39,[1]GLAM_CF!J:O,3,FALSE)</f>
        <v>1.3916999999999999E-15</v>
      </c>
      <c r="E39" s="2">
        <f>VLOOKUP(A39,[1]GLAM_CF!J:O,2,FALSE)</f>
        <v>6.1532000000000001E-16</v>
      </c>
      <c r="F39" s="2">
        <f>VLOOKUP(A39,[1]GLAM_CF!J:O,6,FALSE)</f>
        <v>2.4436000000000001E-15</v>
      </c>
    </row>
    <row r="40" spans="1:6" x14ac:dyDescent="0.35">
      <c r="A40" s="2" t="s">
        <v>66</v>
      </c>
      <c r="B40" s="2">
        <f>VLOOKUP(A40,[1]GLAM_CF!J:O,5,FALSE)</f>
        <v>2.3422000000000001E-15</v>
      </c>
      <c r="C40" s="2">
        <f>VLOOKUP(A40,[1]GLAM_CF!J:O,4,FALSE)</f>
        <v>1.8992000000000002E-15</v>
      </c>
      <c r="D40" s="2">
        <f>VLOOKUP(A40,[1]GLAM_CF!J:O,3,FALSE)</f>
        <v>1.3023000000000001E-15</v>
      </c>
      <c r="E40" s="2">
        <f>VLOOKUP(A40,[1]GLAM_CF!J:O,2,FALSE)</f>
        <v>6.4052999999999998E-16</v>
      </c>
      <c r="F40" s="2">
        <f>VLOOKUP(A40,[1]GLAM_CF!J:O,6,FALSE)</f>
        <v>2.0158999999999999E-15</v>
      </c>
    </row>
    <row r="41" spans="1:6" x14ac:dyDescent="0.35">
      <c r="A41" s="2" t="s">
        <v>67</v>
      </c>
      <c r="B41" s="2">
        <f>VLOOKUP(A41,[1]GLAM_CF!J:O,5,FALSE)</f>
        <v>4.3106E-16</v>
      </c>
      <c r="C41" s="2">
        <f>VLOOKUP(A41,[1]GLAM_CF!J:O,4,FALSE)</f>
        <v>3.1151999999999998E-16</v>
      </c>
      <c r="D41" s="2">
        <f>VLOOKUP(A41,[1]GLAM_CF!J:O,3,FALSE)</f>
        <v>5.6545000000000005E-16</v>
      </c>
      <c r="E41" s="2">
        <f>VLOOKUP(A41,[1]GLAM_CF!J:O,2,FALSE)</f>
        <v>1.3317E-16</v>
      </c>
      <c r="F41" s="2">
        <f>VLOOKUP(A41,[1]GLAM_CF!J:O,6,FALSE)</f>
        <v>3.5794E-16</v>
      </c>
    </row>
    <row r="42" spans="1:6" x14ac:dyDescent="0.35">
      <c r="A42" s="2" t="s">
        <v>68</v>
      </c>
      <c r="B42" s="2">
        <f>VLOOKUP(A42,[1]GLAM_CF!J:O,5,FALSE)</f>
        <v>1.6249E-13</v>
      </c>
      <c r="C42" s="2">
        <f>VLOOKUP(A42,[1]GLAM_CF!J:O,4,FALSE)</f>
        <v>1.8769000000000001E-13</v>
      </c>
      <c r="D42" s="2">
        <f>VLOOKUP(A42,[1]GLAM_CF!J:O,3,FALSE)</f>
        <v>8.0964000000000002E-14</v>
      </c>
      <c r="E42" s="2">
        <f>VLOOKUP(A42,[1]GLAM_CF!J:O,2,FALSE)</f>
        <v>2.3314E-14</v>
      </c>
      <c r="F42" s="2">
        <f>VLOOKUP(A42,[1]GLAM_CF!J:O,6,FALSE)</f>
        <v>3.4808999999999998E-13</v>
      </c>
    </row>
    <row r="43" spans="1:6" x14ac:dyDescent="0.35">
      <c r="A43" s="2" t="s">
        <v>69</v>
      </c>
      <c r="B43" s="2">
        <f>VLOOKUP(A43,[1]GLAM_CF!J:O,5,FALSE)</f>
        <v>3.6578999999999997E-14</v>
      </c>
      <c r="C43" s="2">
        <f>VLOOKUP(A43,[1]GLAM_CF!J:O,4,FALSE)</f>
        <v>3.4211000000000003E-14</v>
      </c>
      <c r="D43" s="2">
        <f>VLOOKUP(A43,[1]GLAM_CF!J:O,3,FALSE)</f>
        <v>8.9102000000000003E-15</v>
      </c>
      <c r="E43" s="2">
        <f>VLOOKUP(A43,[1]GLAM_CF!J:O,2,FALSE)</f>
        <v>5.2262999999999997E-15</v>
      </c>
      <c r="F43" s="2">
        <f>VLOOKUP(A43,[1]GLAM_CF!J:O,6,FALSE)</f>
        <v>3.4758999999999999E-14</v>
      </c>
    </row>
    <row r="44" spans="1:6" x14ac:dyDescent="0.35">
      <c r="A44" s="2" t="s">
        <v>70</v>
      </c>
      <c r="B44" s="2">
        <f>VLOOKUP(A44,[1]GLAM_CF!J:O,5,FALSE)</f>
        <v>3.9020000000000001E-16</v>
      </c>
      <c r="C44" s="2">
        <f>VLOOKUP(A44,[1]GLAM_CF!J:O,4,FALSE)</f>
        <v>2.8850999999999998E-16</v>
      </c>
      <c r="D44" s="2">
        <f>VLOOKUP(A44,[1]GLAM_CF!J:O,3,FALSE)</f>
        <v>2.2763000000000001E-16</v>
      </c>
      <c r="E44" s="2">
        <f>VLOOKUP(A44,[1]GLAM_CF!J:O,2,FALSE)</f>
        <v>1.0616E-16</v>
      </c>
      <c r="F44" s="2">
        <f>VLOOKUP(A44,[1]GLAM_CF!J:O,6,FALSE)</f>
        <v>3.4921999999999998E-16</v>
      </c>
    </row>
    <row r="45" spans="1:6" x14ac:dyDescent="0.35">
      <c r="A45" s="2" t="s">
        <v>71</v>
      </c>
      <c r="B45" s="2">
        <f>VLOOKUP(A45,[1]GLAM_CF!J:O,5,FALSE)</f>
        <v>5.0579000000000001E-14</v>
      </c>
      <c r="C45" s="2">
        <f>VLOOKUP(A45,[1]GLAM_CF!J:O,4,FALSE)</f>
        <v>3.0956000000000002E-14</v>
      </c>
      <c r="D45" s="2">
        <f>VLOOKUP(A45,[1]GLAM_CF!J:O,3,FALSE)</f>
        <v>7.0202E-15</v>
      </c>
      <c r="E45" s="2">
        <f>VLOOKUP(A45,[1]GLAM_CF!J:O,2,FALSE)</f>
        <v>1.0359E-14</v>
      </c>
      <c r="F45" s="2">
        <f>VLOOKUP(A45,[1]GLAM_CF!J:O,6,FALSE)</f>
        <v>4.2356999999999999E-14</v>
      </c>
    </row>
    <row r="46" spans="1:6" x14ac:dyDescent="0.35">
      <c r="A46" s="2" t="s">
        <v>72</v>
      </c>
      <c r="B46" s="2">
        <f>VLOOKUP(A46,[1]GLAM_CF!J:O,5,FALSE)</f>
        <v>3.5227999999999998E-16</v>
      </c>
      <c r="C46" s="2">
        <f>VLOOKUP(A46,[1]GLAM_CF!J:O,4,FALSE)</f>
        <v>3.3026000000000002E-16</v>
      </c>
      <c r="D46" s="2">
        <f>VLOOKUP(A46,[1]GLAM_CF!J:O,3,FALSE)</f>
        <v>6.1742999999999996E-16</v>
      </c>
      <c r="E46" s="2">
        <f>VLOOKUP(A46,[1]GLAM_CF!J:O,2,FALSE)</f>
        <v>2.6605999999999998E-16</v>
      </c>
      <c r="F46" s="2">
        <f>VLOOKUP(A46,[1]GLAM_CF!J:O,6,FALSE)</f>
        <v>2.7530999999999998E-16</v>
      </c>
    </row>
    <row r="47" spans="1:6" x14ac:dyDescent="0.35">
      <c r="A47" s="2" t="s">
        <v>73</v>
      </c>
      <c r="B47" s="2">
        <f>VLOOKUP(A47,[1]GLAM_CF!J:O,5,FALSE)</f>
        <v>3.1344000000000001E-14</v>
      </c>
      <c r="C47" s="2">
        <f>VLOOKUP(A47,[1]GLAM_CF!J:O,4,FALSE)</f>
        <v>2.5836000000000001E-14</v>
      </c>
      <c r="D47" s="2">
        <f>VLOOKUP(A47,[1]GLAM_CF!J:O,3,FALSE)</f>
        <v>2.1912000000000001E-14</v>
      </c>
      <c r="E47" s="2">
        <f>VLOOKUP(A47,[1]GLAM_CF!J:O,2,FALSE)</f>
        <v>7.1939999999999998E-15</v>
      </c>
      <c r="F47" s="2">
        <f>VLOOKUP(A47,[1]GLAM_CF!J:O,6,FALSE)</f>
        <v>2.5920000000000002E-14</v>
      </c>
    </row>
    <row r="48" spans="1:6" x14ac:dyDescent="0.35">
      <c r="A48" s="2" t="s">
        <v>74</v>
      </c>
      <c r="B48" s="2">
        <f>VLOOKUP(A48,[1]GLAM_CF!J:O,5,FALSE)</f>
        <v>3.215E-16</v>
      </c>
      <c r="C48" s="2">
        <f>VLOOKUP(A48,[1]GLAM_CF!J:O,4,FALSE)</f>
        <v>2.4724E-16</v>
      </c>
      <c r="D48" s="2">
        <f>VLOOKUP(A48,[1]GLAM_CF!J:O,3,FALSE)</f>
        <v>1.8648E-16</v>
      </c>
      <c r="E48" s="2">
        <f>VLOOKUP(A48,[1]GLAM_CF!J:O,2,FALSE)</f>
        <v>8.5692999999999995E-17</v>
      </c>
      <c r="F48" s="2">
        <f>VLOOKUP(A48,[1]GLAM_CF!J:O,6,FALSE)</f>
        <v>2.9434999999999999E-16</v>
      </c>
    </row>
    <row r="49" spans="1:6" x14ac:dyDescent="0.35">
      <c r="A49" s="2" t="s">
        <v>75</v>
      </c>
      <c r="B49" s="2">
        <f>VLOOKUP(A49,[1]GLAM_CF!J:O,5,FALSE)</f>
        <v>6.3578999999999996E-14</v>
      </c>
      <c r="C49" s="2">
        <f>VLOOKUP(A49,[1]GLAM_CF!J:O,4,FALSE)</f>
        <v>6.1456999999999995E-14</v>
      </c>
      <c r="D49" s="2">
        <f>VLOOKUP(A49,[1]GLAM_CF!J:O,3,FALSE)</f>
        <v>2.5873000000000001E-14</v>
      </c>
      <c r="E49" s="2">
        <f>VLOOKUP(A49,[1]GLAM_CF!J:O,2,FALSE)</f>
        <v>9.2643000000000003E-15</v>
      </c>
      <c r="F49" s="2">
        <f>VLOOKUP(A49,[1]GLAM_CF!J:O,6,FALSE)</f>
        <v>1.0454E-13</v>
      </c>
    </row>
    <row r="50" spans="1:6" x14ac:dyDescent="0.35">
      <c r="A50" s="2" t="s">
        <v>76</v>
      </c>
      <c r="B50" s="2">
        <f>VLOOKUP(A50,[1]GLAM_CF!J:O,5,FALSE)</f>
        <v>2.5794999999999998E-16</v>
      </c>
      <c r="C50" s="2">
        <f>VLOOKUP(A50,[1]GLAM_CF!J:O,4,FALSE)</f>
        <v>2.4724E-16</v>
      </c>
      <c r="D50" s="2">
        <f>VLOOKUP(A50,[1]GLAM_CF!J:O,3,FALSE)</f>
        <v>1.3638000000000001E-16</v>
      </c>
      <c r="E50" s="2">
        <f>VLOOKUP(A50,[1]GLAM_CF!J:O,2,FALSE)</f>
        <v>5.4155000000000002E-17</v>
      </c>
      <c r="F50" s="2">
        <f>VLOOKUP(A50,[1]GLAM_CF!J:O,6,FALSE)</f>
        <v>2.448E-16</v>
      </c>
    </row>
    <row r="51" spans="1:6" x14ac:dyDescent="0.35">
      <c r="A51" s="2" t="s">
        <v>77</v>
      </c>
      <c r="B51" s="2">
        <f>VLOOKUP(A51,[1]GLAM_CF!J:O,5,FALSE)</f>
        <v>2.6025E-15</v>
      </c>
      <c r="C51" s="2">
        <f>VLOOKUP(A51,[1]GLAM_CF!J:O,4,FALSE)</f>
        <v>2.1880000000000001E-15</v>
      </c>
      <c r="D51" s="2">
        <f>VLOOKUP(A51,[1]GLAM_CF!J:O,3,FALSE)</f>
        <v>1.2737999999999999E-15</v>
      </c>
      <c r="E51" s="2">
        <f>VLOOKUP(A51,[1]GLAM_CF!J:O,2,FALSE)</f>
        <v>7.9856999999999998E-16</v>
      </c>
      <c r="F51" s="2">
        <f>VLOOKUP(A51,[1]GLAM_CF!J:O,6,FALSE)</f>
        <v>1.6747E-15</v>
      </c>
    </row>
    <row r="52" spans="1:6" x14ac:dyDescent="0.35">
      <c r="A52" s="2" t="s">
        <v>78</v>
      </c>
      <c r="B52" s="2">
        <v>0</v>
      </c>
      <c r="C52" s="2">
        <v>0</v>
      </c>
      <c r="D52" s="2">
        <v>0</v>
      </c>
      <c r="E52" s="2">
        <v>0</v>
      </c>
      <c r="F52" s="2">
        <v>0</v>
      </c>
    </row>
    <row r="53" spans="1:6" x14ac:dyDescent="0.35">
      <c r="A53" s="2" t="s">
        <v>79</v>
      </c>
      <c r="B53" s="2">
        <f>VLOOKUP(A53,[1]GLAM_CF!J:O,5,FALSE)</f>
        <v>1.1085999999999999E-15</v>
      </c>
      <c r="C53" s="2">
        <f>VLOOKUP(A53,[1]GLAM_CF!J:O,4,FALSE)</f>
        <v>1.0584999999999999E-15</v>
      </c>
      <c r="D53" s="2">
        <f>VLOOKUP(A53,[1]GLAM_CF!J:O,3,FALSE)</f>
        <v>4.0497999999999998E-16</v>
      </c>
      <c r="E53" s="2">
        <f>VLOOKUP(A53,[1]GLAM_CF!J:O,2,FALSE)</f>
        <v>1.5924E-16</v>
      </c>
      <c r="F53" s="2">
        <f>VLOOKUP(A53,[1]GLAM_CF!J:O,6,FALSE)</f>
        <v>1.6953E-15</v>
      </c>
    </row>
    <row r="54" spans="1:6" x14ac:dyDescent="0.35">
      <c r="A54" s="2" t="s">
        <v>80</v>
      </c>
      <c r="B54" s="2">
        <f>VLOOKUP(A54,[1]GLAM_CF!J:O,5,FALSE)</f>
        <v>4.3091999999999999E-15</v>
      </c>
      <c r="C54" s="2">
        <f>VLOOKUP(A54,[1]GLAM_CF!J:O,4,FALSE)</f>
        <v>3.6082999999999999E-15</v>
      </c>
      <c r="D54" s="2">
        <f>VLOOKUP(A54,[1]GLAM_CF!J:O,3,FALSE)</f>
        <v>2.1869999999999998E-15</v>
      </c>
      <c r="E54" s="2">
        <f>VLOOKUP(A54,[1]GLAM_CF!J:O,2,FALSE)</f>
        <v>9.3120000000000002E-16</v>
      </c>
      <c r="F54" s="2">
        <f>VLOOKUP(A54,[1]GLAM_CF!J:O,6,FALSE)</f>
        <v>4.1288000000000004E-15</v>
      </c>
    </row>
    <row r="55" spans="1:6" x14ac:dyDescent="0.35">
      <c r="A55" s="2" t="s">
        <v>81</v>
      </c>
      <c r="B55" s="2">
        <f>VLOOKUP(A55,[1]GLAM_CF!J:O,5,FALSE)</f>
        <v>1.4523E-14</v>
      </c>
      <c r="C55" s="2">
        <f>VLOOKUP(A55,[1]GLAM_CF!J:O,4,FALSE)</f>
        <v>9.0638000000000003E-15</v>
      </c>
      <c r="D55" s="2">
        <f>VLOOKUP(A55,[1]GLAM_CF!J:O,3,FALSE)</f>
        <v>6.4240000000000003E-15</v>
      </c>
      <c r="E55" s="2">
        <f>VLOOKUP(A55,[1]GLAM_CF!J:O,2,FALSE)</f>
        <v>3.2513000000000002E-15</v>
      </c>
      <c r="F55" s="2">
        <f>VLOOKUP(A55,[1]GLAM_CF!J:O,6,FALSE)</f>
        <v>5.4967000000000004E-15</v>
      </c>
    </row>
    <row r="56" spans="1:6" x14ac:dyDescent="0.35">
      <c r="A56" s="2" t="s">
        <v>82</v>
      </c>
      <c r="B56" s="2">
        <f>VLOOKUP(A56,[1]GLAM_CF!J:O,5,FALSE)</f>
        <v>2.9716E-15</v>
      </c>
      <c r="C56" s="2">
        <f>VLOOKUP(A56,[1]GLAM_CF!J:O,4,FALSE)</f>
        <v>2.3999999999999999E-15</v>
      </c>
      <c r="D56" s="2">
        <f>VLOOKUP(A56,[1]GLAM_CF!J:O,3,FALSE)</f>
        <v>1.6416000000000001E-15</v>
      </c>
      <c r="E56" s="2">
        <f>VLOOKUP(A56,[1]GLAM_CF!J:O,2,FALSE)</f>
        <v>8.0320999999999999E-16</v>
      </c>
      <c r="F56" s="2">
        <f>VLOOKUP(A56,[1]GLAM_CF!J:O,6,FALSE)</f>
        <v>2.5633999999999998E-15</v>
      </c>
    </row>
    <row r="57" spans="1:6" x14ac:dyDescent="0.35">
      <c r="A57" s="2" t="s">
        <v>83</v>
      </c>
      <c r="B57" s="2">
        <f>VLOOKUP(A57,[1]GLAM_CF!J:O,5,FALSE)</f>
        <v>9.4681000000000009E-16</v>
      </c>
      <c r="C57" s="2">
        <f>VLOOKUP(A57,[1]GLAM_CF!J:O,4,FALSE)</f>
        <v>6.6671000000000004E-16</v>
      </c>
      <c r="D57" s="2">
        <f>VLOOKUP(A57,[1]GLAM_CF!J:O,3,FALSE)</f>
        <v>6.0517000000000003E-16</v>
      </c>
      <c r="E57" s="2">
        <f>VLOOKUP(A57,[1]GLAM_CF!J:O,2,FALSE)</f>
        <v>3.0197999999999998E-16</v>
      </c>
      <c r="F57" s="2">
        <f>VLOOKUP(A57,[1]GLAM_CF!J:O,6,FALSE)</f>
        <v>7.6143000000000003E-16</v>
      </c>
    </row>
    <row r="58" spans="1:6" x14ac:dyDescent="0.35">
      <c r="A58" s="2" t="s">
        <v>84</v>
      </c>
      <c r="B58" s="2">
        <f>VLOOKUP(A58,[1]GLAM_CF!J:O,5,FALSE)</f>
        <v>2.308E-15</v>
      </c>
      <c r="C58" s="2">
        <f>VLOOKUP(A58,[1]GLAM_CF!J:O,4,FALSE)</f>
        <v>1.6489E-15</v>
      </c>
      <c r="D58" s="2">
        <f>VLOOKUP(A58,[1]GLAM_CF!J:O,3,FALSE)</f>
        <v>7.3384000000000001E-16</v>
      </c>
      <c r="E58" s="2">
        <f>VLOOKUP(A58,[1]GLAM_CF!J:O,2,FALSE)</f>
        <v>6.6706000000000004E-16</v>
      </c>
      <c r="F58" s="2">
        <f>VLOOKUP(A58,[1]GLAM_CF!J:O,6,FALSE)</f>
        <v>1.9768000000000001E-15</v>
      </c>
    </row>
    <row r="59" spans="1:6" x14ac:dyDescent="0.35">
      <c r="A59" s="2" t="s">
        <v>85</v>
      </c>
      <c r="B59" s="2">
        <f>VLOOKUP(A59,[1]GLAM_CF!J:O,5,FALSE)</f>
        <v>6.4539000000000002E-15</v>
      </c>
      <c r="C59" s="2">
        <f>VLOOKUP(A59,[1]GLAM_CF!J:O,4,FALSE)</f>
        <v>5.2346000000000003E-15</v>
      </c>
      <c r="D59" s="2">
        <f>VLOOKUP(A59,[1]GLAM_CF!J:O,3,FALSE)</f>
        <v>3.5074999999999999E-15</v>
      </c>
      <c r="E59" s="2">
        <f>VLOOKUP(A59,[1]GLAM_CF!J:O,2,FALSE)</f>
        <v>1.7222000000000001E-15</v>
      </c>
      <c r="F59" s="2">
        <f>VLOOKUP(A59,[1]GLAM_CF!J:O,6,FALSE)</f>
        <v>5.4855999999999998E-15</v>
      </c>
    </row>
    <row r="60" spans="1:6" x14ac:dyDescent="0.35">
      <c r="A60" s="2" t="s">
        <v>86</v>
      </c>
      <c r="B60" s="2">
        <f>VLOOKUP(A60,[1]GLAM_CF!J:O,5,FALSE)</f>
        <v>8.3680999999999998E-16</v>
      </c>
      <c r="C60" s="2">
        <f>VLOOKUP(A60,[1]GLAM_CF!J:O,4,FALSE)</f>
        <v>4.9520000000000004E-16</v>
      </c>
      <c r="D60" s="2">
        <f>VLOOKUP(A60,[1]GLAM_CF!J:O,3,FALSE)</f>
        <v>7.8908E-16</v>
      </c>
      <c r="E60" s="2">
        <f>VLOOKUP(A60,[1]GLAM_CF!J:O,2,FALSE)</f>
        <v>3.2699999999999999E-16</v>
      </c>
      <c r="F60" s="2">
        <f>VLOOKUP(A60,[1]GLAM_CF!J:O,6,FALSE)</f>
        <v>1.2812999999999999E-15</v>
      </c>
    </row>
    <row r="61" spans="1:6" x14ac:dyDescent="0.35">
      <c r="A61" s="2" t="s">
        <v>87</v>
      </c>
      <c r="B61" s="2">
        <f>VLOOKUP(A61,[1]GLAM_CF!J:O,5,FALSE)</f>
        <v>5.7853999999999997E-15</v>
      </c>
      <c r="C61" s="2">
        <f>VLOOKUP(A61,[1]GLAM_CF!J:O,4,FALSE)</f>
        <v>4.3738000000000002E-15</v>
      </c>
      <c r="D61" s="2">
        <f>VLOOKUP(A61,[1]GLAM_CF!J:O,3,FALSE)</f>
        <v>3.3645999999999999E-15</v>
      </c>
      <c r="E61" s="2">
        <f>VLOOKUP(A61,[1]GLAM_CF!J:O,2,FALSE)</f>
        <v>1.6310000000000001E-15</v>
      </c>
      <c r="F61" s="2">
        <f>VLOOKUP(A61,[1]GLAM_CF!J:O,6,FALSE)</f>
        <v>3.7080000000000003E-15</v>
      </c>
    </row>
    <row r="62" spans="1:6" x14ac:dyDescent="0.35">
      <c r="A62" s="2" t="s">
        <v>88</v>
      </c>
      <c r="B62" s="2">
        <f>VLOOKUP(A62,[1]GLAM_CF!J:O,5,FALSE)</f>
        <v>1.0945E-13</v>
      </c>
      <c r="C62" s="2">
        <f>VLOOKUP(A62,[1]GLAM_CF!J:O,4,FALSE)</f>
        <v>1.8008E-13</v>
      </c>
      <c r="D62" s="2">
        <f>VLOOKUP(A62,[1]GLAM_CF!J:O,3,FALSE)</f>
        <v>8.9102000000000003E-15</v>
      </c>
      <c r="E62" s="2">
        <f>VLOOKUP(A62,[1]GLAM_CF!J:O,2,FALSE)</f>
        <v>1.9080999999999999E-14</v>
      </c>
      <c r="F62" s="2">
        <f>VLOOKUP(A62,[1]GLAM_CF!J:O,6,FALSE)</f>
        <v>2.1676999999999999E-14</v>
      </c>
    </row>
    <row r="63" spans="1:6" x14ac:dyDescent="0.35">
      <c r="A63" s="2" t="s">
        <v>89</v>
      </c>
      <c r="B63" s="2">
        <f>VLOOKUP(A63,[1]GLAM_CF!J:O,5,FALSE)</f>
        <v>3.7597000000000003E-14</v>
      </c>
      <c r="C63" s="2">
        <f>VLOOKUP(A63,[1]GLAM_CF!J:O,4,FALSE)</f>
        <v>2.9621000000000001E-14</v>
      </c>
      <c r="D63" s="2">
        <f>VLOOKUP(A63,[1]GLAM_CF!J:O,3,FALSE)</f>
        <v>2.3860999999999999E-14</v>
      </c>
      <c r="E63" s="2">
        <f>VLOOKUP(A63,[1]GLAM_CF!J:O,2,FALSE)</f>
        <v>1.0931E-14</v>
      </c>
      <c r="F63" s="2">
        <f>VLOOKUP(A63,[1]GLAM_CF!J:O,6,FALSE)</f>
        <v>3.2746E-14</v>
      </c>
    </row>
    <row r="64" spans="1:6" x14ac:dyDescent="0.35">
      <c r="A64" s="2" t="s">
        <v>90</v>
      </c>
      <c r="B64" s="2">
        <f>VLOOKUP(A64,[1]GLAM_CF!J:O,5,FALSE)</f>
        <v>5.2187000000000002E-15</v>
      </c>
      <c r="C64" s="2">
        <f>VLOOKUP(A64,[1]GLAM_CF!J:O,4,FALSE)</f>
        <v>4.2359000000000001E-15</v>
      </c>
      <c r="D64" s="2">
        <f>VLOOKUP(A64,[1]GLAM_CF!J:O,3,FALSE)</f>
        <v>2.8342999999999999E-15</v>
      </c>
      <c r="E64" s="2">
        <f>VLOOKUP(A64,[1]GLAM_CF!J:O,2,FALSE)</f>
        <v>1.3843E-15</v>
      </c>
      <c r="F64" s="2">
        <f>VLOOKUP(A64,[1]GLAM_CF!J:O,6,FALSE)</f>
        <v>4.1822E-15</v>
      </c>
    </row>
    <row r="65" spans="1:6" x14ac:dyDescent="0.35">
      <c r="A65" s="2" t="s">
        <v>91</v>
      </c>
      <c r="B65" s="2">
        <f>VLOOKUP(A65,[1]GLAM_CF!J:O,5,FALSE)</f>
        <v>4.1406999999999996E-15</v>
      </c>
      <c r="C65" s="2">
        <f>VLOOKUP(A65,[1]GLAM_CF!J:O,4,FALSE)</f>
        <v>5.2924999999999999E-15</v>
      </c>
      <c r="D65" s="2">
        <f>VLOOKUP(A65,[1]GLAM_CF!J:O,3,FALSE)</f>
        <v>3.7711000000000001E-15</v>
      </c>
      <c r="E65" s="2">
        <f>VLOOKUP(A65,[1]GLAM_CF!J:O,2,FALSE)</f>
        <v>2.2495E-15</v>
      </c>
      <c r="F65" s="2">
        <f>VLOOKUP(A65,[1]GLAM_CF!J:O,6,FALSE)</f>
        <v>6.7245000000000003E-15</v>
      </c>
    </row>
    <row r="66" spans="1:6" x14ac:dyDescent="0.35">
      <c r="A66" s="2" t="s">
        <v>92</v>
      </c>
      <c r="B66" s="2">
        <f>VLOOKUP(A66,[1]GLAM_CF!J:O,5,FALSE)</f>
        <v>3.6375000000000003E-14</v>
      </c>
      <c r="C66" s="2">
        <f>VLOOKUP(A66,[1]GLAM_CF!J:O,4,FALSE)</f>
        <v>3.4117999999999998E-14</v>
      </c>
      <c r="D66" s="2">
        <f>VLOOKUP(A66,[1]GLAM_CF!J:O,3,FALSE)</f>
        <v>8.9102000000000003E-15</v>
      </c>
      <c r="E66" s="2">
        <f>VLOOKUP(A66,[1]GLAM_CF!J:O,2,FALSE)</f>
        <v>5.1092999999999996E-15</v>
      </c>
      <c r="F66" s="2">
        <f>VLOOKUP(A66,[1]GLAM_CF!J:O,6,FALSE)</f>
        <v>3.4666E-14</v>
      </c>
    </row>
    <row r="67" spans="1:6" x14ac:dyDescent="0.35">
      <c r="A67" s="2" t="s">
        <v>93</v>
      </c>
      <c r="B67" s="2">
        <f>VLOOKUP(A67,[1]GLAM_CF!J:O,5,FALSE)</f>
        <v>5.6195000000000001E-14</v>
      </c>
      <c r="C67" s="2">
        <f>VLOOKUP(A67,[1]GLAM_CF!J:O,4,FALSE)</f>
        <v>4.1110999999999998E-14</v>
      </c>
      <c r="D67" s="2">
        <f>VLOOKUP(A67,[1]GLAM_CF!J:O,3,FALSE)</f>
        <v>5.1912999999999999E-14</v>
      </c>
      <c r="E67" s="2">
        <f>VLOOKUP(A67,[1]GLAM_CF!J:O,2,FALSE)</f>
        <v>2.1905999999999999E-14</v>
      </c>
      <c r="F67" s="2">
        <f>VLOOKUP(A67,[1]GLAM_CF!J:O,6,FALSE)</f>
        <v>2.9231000000000002E-14</v>
      </c>
    </row>
    <row r="68" spans="1:6" x14ac:dyDescent="0.35">
      <c r="A68" s="2" t="s">
        <v>94</v>
      </c>
      <c r="B68" s="2">
        <f>B32</f>
        <v>2.6167999999999998E-15</v>
      </c>
      <c r="C68" s="2">
        <f t="shared" ref="C68:F68" si="0">C32</f>
        <v>2.2318999999999998E-15</v>
      </c>
      <c r="D68" s="2">
        <f t="shared" si="0"/>
        <v>1.5477000000000001E-15</v>
      </c>
      <c r="E68" s="2">
        <f t="shared" si="0"/>
        <v>8.5917999999999999E-16</v>
      </c>
      <c r="F68" s="2">
        <f t="shared" si="0"/>
        <v>3.1617000000000001E-15</v>
      </c>
    </row>
    <row r="69" spans="1:6" x14ac:dyDescent="0.35">
      <c r="A69" s="2" t="s">
        <v>95</v>
      </c>
      <c r="B69" s="2">
        <f>VLOOKUP(A69,[1]GLAM_CF!J:O,5,FALSE)</f>
        <v>1.2524E-15</v>
      </c>
      <c r="C69" s="2">
        <f>VLOOKUP(A69,[1]GLAM_CF!J:O,4,FALSE)</f>
        <v>8.8124999999999997E-16</v>
      </c>
      <c r="D69" s="2">
        <f>VLOOKUP(A69,[1]GLAM_CF!J:O,3,FALSE)</f>
        <v>7.3384000000000001E-16</v>
      </c>
      <c r="E69" s="2">
        <f>VLOOKUP(A69,[1]GLAM_CF!J:O,2,FALSE)</f>
        <v>3.4505000000000001E-16</v>
      </c>
      <c r="F69" s="2">
        <f>VLOOKUP(A69,[1]GLAM_CF!J:O,6,FALSE)</f>
        <v>1.0893E-15</v>
      </c>
    </row>
    <row r="70" spans="1:6" x14ac:dyDescent="0.35">
      <c r="A70" s="2" t="s">
        <v>96</v>
      </c>
      <c r="B70" s="2">
        <f>VLOOKUP(A70,[1]GLAM_CF!J:O,5,FALSE)</f>
        <v>2.4442999999999999E-15</v>
      </c>
      <c r="C70" s="2">
        <f>VLOOKUP(A70,[1]GLAM_CF!J:O,4,FALSE)</f>
        <v>1.7675E-15</v>
      </c>
      <c r="D70" s="2">
        <f>VLOOKUP(A70,[1]GLAM_CF!J:O,3,FALSE)</f>
        <v>7.3384000000000001E-16</v>
      </c>
      <c r="E70" s="2">
        <f>VLOOKUP(A70,[1]GLAM_CF!J:O,2,FALSE)</f>
        <v>6.8440000000000004E-16</v>
      </c>
      <c r="F70" s="2">
        <f>VLOOKUP(A70,[1]GLAM_CF!J:O,6,FALSE)</f>
        <v>2.1118000000000001E-15</v>
      </c>
    </row>
    <row r="71" spans="1:6" x14ac:dyDescent="0.35">
      <c r="A71" s="2" t="s">
        <v>97</v>
      </c>
      <c r="B71" s="2">
        <f>VLOOKUP(A71,[1]GLAM_CF!J:O,5,FALSE)</f>
        <v>7.3555999999999999E-17</v>
      </c>
      <c r="C71" s="2">
        <f>VLOOKUP(A71,[1]GLAM_CF!J:O,4,FALSE)</f>
        <v>5.5403999999999999E-17</v>
      </c>
      <c r="D71" s="2">
        <f>VLOOKUP(A71,[1]GLAM_CF!J:O,3,FALSE)</f>
        <v>1.7659E-15</v>
      </c>
      <c r="E71" s="2">
        <f>VLOOKUP(A71,[1]GLAM_CF!J:O,2,FALSE)</f>
        <v>5.1107000000000004E-16</v>
      </c>
      <c r="F71" s="2">
        <f>VLOOKUP(A71,[1]GLAM_CF!J:O,6,FALSE)</f>
        <v>9.1154999999999999E-17</v>
      </c>
    </row>
    <row r="72" spans="1:6" x14ac:dyDescent="0.35">
      <c r="A72" s="2" t="s">
        <v>98</v>
      </c>
      <c r="B72" s="2">
        <f>VLOOKUP(A72,[1]GLAM_CF!J:O,5,FALSE)</f>
        <v>2.9138000000000001E-15</v>
      </c>
      <c r="C72" s="2">
        <f>VLOOKUP(A72,[1]GLAM_CF!J:O,4,FALSE)</f>
        <v>2.6212000000000001E-15</v>
      </c>
      <c r="D72" s="2">
        <f>VLOOKUP(A72,[1]GLAM_CF!J:O,3,FALSE)</f>
        <v>1.0622E-15</v>
      </c>
      <c r="E72" s="2">
        <f>VLOOKUP(A72,[1]GLAM_CF!J:O,2,FALSE)</f>
        <v>4.8197000000000002E-16</v>
      </c>
      <c r="F72" s="2">
        <f>VLOOKUP(A72,[1]GLAM_CF!J:O,6,FALSE)</f>
        <v>2.9115999999999998E-15</v>
      </c>
    </row>
    <row r="73" spans="1:6" x14ac:dyDescent="0.35">
      <c r="A73" s="2" t="s">
        <v>99</v>
      </c>
      <c r="B73" s="2">
        <f>VLOOKUP(A73,[1]GLAM_CF!J:O,5,FALSE)</f>
        <v>2.0990000000000001E-14</v>
      </c>
      <c r="C73" s="2">
        <f>VLOOKUP(A73,[1]GLAM_CF!J:O,4,FALSE)</f>
        <v>1.2877E-14</v>
      </c>
      <c r="D73" s="2">
        <f>VLOOKUP(A73,[1]GLAM_CF!J:O,3,FALSE)</f>
        <v>4.5580999999999997E-15</v>
      </c>
      <c r="E73" s="2">
        <f>VLOOKUP(A73,[1]GLAM_CF!J:O,2,FALSE)</f>
        <v>7.6678000000000005E-15</v>
      </c>
      <c r="F73" s="2">
        <f>VLOOKUP(A73,[1]GLAM_CF!J:O,6,FALSE)</f>
        <v>8.7138000000000005E-15</v>
      </c>
    </row>
    <row r="74" spans="1:6" x14ac:dyDescent="0.35">
      <c r="A74" s="2" t="s">
        <v>100</v>
      </c>
      <c r="B74" s="2">
        <f>VLOOKUP(A74,[1]GLAM_CF!J:O,5,FALSE)</f>
        <v>1.0176E-15</v>
      </c>
      <c r="C74" s="2">
        <f>VLOOKUP(A74,[1]GLAM_CF!J:O,4,FALSE)</f>
        <v>9.1760999999999994E-16</v>
      </c>
      <c r="D74" s="2">
        <f>VLOOKUP(A74,[1]GLAM_CF!J:O,3,FALSE)</f>
        <v>5.8575E-16</v>
      </c>
      <c r="E74" s="2">
        <f>VLOOKUP(A74,[1]GLAM_CF!J:O,2,FALSE)</f>
        <v>1.9036E-16</v>
      </c>
      <c r="F74" s="2">
        <f>VLOOKUP(A74,[1]GLAM_CF!J:O,6,FALSE)</f>
        <v>8.2645000000000005E-16</v>
      </c>
    </row>
    <row r="75" spans="1:6" x14ac:dyDescent="0.35">
      <c r="A75" s="2" t="s">
        <v>101</v>
      </c>
      <c r="B75" s="2">
        <f>VLOOKUP(A75,[1]GLAM_CF!J:O,5,FALSE)</f>
        <v>2.5303999999999999E-15</v>
      </c>
      <c r="C75" s="2">
        <f>VLOOKUP(A75,[1]GLAM_CF!J:O,4,FALSE)</f>
        <v>2.4100000000000001E-15</v>
      </c>
      <c r="D75" s="2">
        <f>VLOOKUP(A75,[1]GLAM_CF!J:O,3,FALSE)</f>
        <v>6.8639E-16</v>
      </c>
      <c r="E75" s="2">
        <f>VLOOKUP(A75,[1]GLAM_CF!J:O,2,FALSE)</f>
        <v>2.7116E-16</v>
      </c>
      <c r="F75" s="2">
        <f>VLOOKUP(A75,[1]GLAM_CF!J:O,6,FALSE)</f>
        <v>2.0802999999999999E-15</v>
      </c>
    </row>
    <row r="76" spans="1:6" x14ac:dyDescent="0.35">
      <c r="A76" s="2" t="s">
        <v>102</v>
      </c>
      <c r="B76" s="2">
        <f>VLOOKUP(A76,[1]GLAM_CF!J:O,5,FALSE)</f>
        <v>5.5285E-16</v>
      </c>
      <c r="C76" s="2">
        <f>VLOOKUP(A76,[1]GLAM_CF!J:O,4,FALSE)</f>
        <v>4.1098000000000002E-16</v>
      </c>
      <c r="D76" s="2">
        <f>VLOOKUP(A76,[1]GLAM_CF!J:O,3,FALSE)</f>
        <v>3.7913000000000001E-16</v>
      </c>
      <c r="E76" s="2">
        <f>VLOOKUP(A76,[1]GLAM_CF!J:O,2,FALSE)</f>
        <v>1.7356E-16</v>
      </c>
      <c r="F76" s="2">
        <f>VLOOKUP(A76,[1]GLAM_CF!J:O,6,FALSE)</f>
        <v>5.0946E-16</v>
      </c>
    </row>
    <row r="77" spans="1:6" x14ac:dyDescent="0.35">
      <c r="A77" s="2" t="s">
        <v>103</v>
      </c>
      <c r="B77" s="2">
        <f>VLOOKUP(A77,[1]GLAM_CF!J:O,5,FALSE)</f>
        <v>4.4903999999999998E-15</v>
      </c>
      <c r="C77" s="2">
        <f>VLOOKUP(A77,[1]GLAM_CF!J:O,4,FALSE)</f>
        <v>3.9701999999999997E-15</v>
      </c>
      <c r="D77" s="2">
        <f>VLOOKUP(A77,[1]GLAM_CF!J:O,3,FALSE)</f>
        <v>3.2148000000000001E-15</v>
      </c>
      <c r="E77" s="2">
        <f>VLOOKUP(A77,[1]GLAM_CF!J:O,2,FALSE)</f>
        <v>1.4933E-15</v>
      </c>
      <c r="F77" s="2">
        <f>VLOOKUP(A77,[1]GLAM_CF!J:O,6,FALSE)</f>
        <v>3.8861999999999999E-15</v>
      </c>
    </row>
    <row r="78" spans="1:6" x14ac:dyDescent="0.35">
      <c r="A78" s="2" t="s">
        <v>104</v>
      </c>
      <c r="B78" s="2">
        <f>VLOOKUP(A78,[1]GLAM_CF!J:O,5,FALSE)</f>
        <v>5.0235999999999998E-15</v>
      </c>
      <c r="C78" s="2">
        <f>VLOOKUP(A78,[1]GLAM_CF!J:O,4,FALSE)</f>
        <v>4.0681E-15</v>
      </c>
      <c r="D78" s="2">
        <f>VLOOKUP(A78,[1]GLAM_CF!J:O,3,FALSE)</f>
        <v>4.8200000000000002E-15</v>
      </c>
      <c r="E78" s="2">
        <f>VLOOKUP(A78,[1]GLAM_CF!J:O,2,FALSE)</f>
        <v>1.4908000000000001E-15</v>
      </c>
      <c r="F78" s="2">
        <f>VLOOKUP(A78,[1]GLAM_CF!J:O,6,FALSE)</f>
        <v>4.2789000000000002E-15</v>
      </c>
    </row>
    <row r="79" spans="1:6" x14ac:dyDescent="0.35">
      <c r="A79" s="2" t="s">
        <v>105</v>
      </c>
      <c r="B79" s="2">
        <f>VLOOKUP(A79,[1]GLAM_CF!J:O,5,FALSE)</f>
        <v>7.5458000000000005E-15</v>
      </c>
      <c r="C79" s="2">
        <f>VLOOKUP(A79,[1]GLAM_CF!J:O,4,FALSE)</f>
        <v>6.1485999999999998E-15</v>
      </c>
      <c r="D79" s="2">
        <f>VLOOKUP(A79,[1]GLAM_CF!J:O,3,FALSE)</f>
        <v>4.0679999999999998E-15</v>
      </c>
      <c r="E79" s="2">
        <f>VLOOKUP(A79,[1]GLAM_CF!J:O,2,FALSE)</f>
        <v>1.988E-15</v>
      </c>
      <c r="F79" s="2">
        <f>VLOOKUP(A79,[1]GLAM_CF!J:O,6,FALSE)</f>
        <v>6.4244E-15</v>
      </c>
    </row>
    <row r="80" spans="1:6" x14ac:dyDescent="0.35">
      <c r="A80" s="2" t="s">
        <v>106</v>
      </c>
      <c r="B80" s="2">
        <f>VLOOKUP(A80,[1]GLAM_CF!J:O,5,FALSE)</f>
        <v>3.4511999999999998E-16</v>
      </c>
      <c r="C80" s="2">
        <f>VLOOKUP(A80,[1]GLAM_CF!J:O,4,FALSE)</f>
        <v>2.8722999999999999E-16</v>
      </c>
      <c r="D80" s="2">
        <f>VLOOKUP(A80,[1]GLAM_CF!J:O,3,FALSE)</f>
        <v>2.2852999999999999E-16</v>
      </c>
      <c r="E80" s="2">
        <f>VLOOKUP(A80,[1]GLAM_CF!J:O,2,FALSE)</f>
        <v>7.6105999999999999E-17</v>
      </c>
      <c r="F80" s="2">
        <f>VLOOKUP(A80,[1]GLAM_CF!J:O,6,FALSE)</f>
        <v>3.3804999999999999E-16</v>
      </c>
    </row>
    <row r="81" spans="1:6" x14ac:dyDescent="0.35">
      <c r="A81" s="2" t="s">
        <v>107</v>
      </c>
      <c r="B81" s="2">
        <f>VLOOKUP(A81,[1]GLAM_CF!J:O,5,FALSE)</f>
        <v>8.6318999999999995E-14</v>
      </c>
      <c r="C81" s="2">
        <f>VLOOKUP(A81,[1]GLAM_CF!J:O,4,FALSE)</f>
        <v>7.4435E-14</v>
      </c>
      <c r="D81" s="2">
        <f>VLOOKUP(A81,[1]GLAM_CF!J:O,3,FALSE)</f>
        <v>8.9102000000000003E-15</v>
      </c>
      <c r="E81" s="2">
        <f>VLOOKUP(A81,[1]GLAM_CF!J:O,2,FALSE)</f>
        <v>1.6585E-14</v>
      </c>
      <c r="F81" s="2">
        <f>VLOOKUP(A81,[1]GLAM_CF!J:O,6,FALSE)</f>
        <v>7.4242000000000001E-14</v>
      </c>
    </row>
    <row r="82" spans="1:6" x14ac:dyDescent="0.35">
      <c r="A82" s="2" t="s">
        <v>108</v>
      </c>
      <c r="B82" s="2">
        <f>VLOOKUP(A82,[1]GLAM_CF!J:O,5,FALSE)</f>
        <v>9.1596999999999993E-15</v>
      </c>
      <c r="C82" s="2">
        <f>VLOOKUP(A82,[1]GLAM_CF!J:O,4,FALSE)</f>
        <v>8.7403999999999998E-15</v>
      </c>
      <c r="D82" s="2">
        <f>VLOOKUP(A82,[1]GLAM_CF!J:O,3,FALSE)</f>
        <v>1.5417999999999999E-15</v>
      </c>
      <c r="E82" s="2">
        <f>VLOOKUP(A82,[1]GLAM_CF!J:O,2,FALSE)</f>
        <v>1.6499E-15</v>
      </c>
      <c r="F82" s="2">
        <f>VLOOKUP(A82,[1]GLAM_CF!J:O,6,FALSE)</f>
        <v>8.3916000000000001E-15</v>
      </c>
    </row>
    <row r="83" spans="1:6" x14ac:dyDescent="0.35">
      <c r="A83" s="2" t="s">
        <v>109</v>
      </c>
      <c r="B83" s="2">
        <f>VLOOKUP(A83,[1]GLAM_CF!J:O,5,FALSE)</f>
        <v>3.2715E-15</v>
      </c>
      <c r="C83" s="2">
        <f>VLOOKUP(A83,[1]GLAM_CF!J:O,4,FALSE)</f>
        <v>3.0025000000000002E-15</v>
      </c>
      <c r="D83" s="2">
        <f>VLOOKUP(A83,[1]GLAM_CF!J:O,3,FALSE)</f>
        <v>3.2202999999999999E-15</v>
      </c>
      <c r="E83" s="2">
        <f>VLOOKUP(A83,[1]GLAM_CF!J:O,2,FALSE)</f>
        <v>1.4968E-15</v>
      </c>
      <c r="F83" s="2">
        <f>VLOOKUP(A83,[1]GLAM_CF!J:O,6,FALSE)</f>
        <v>2.7503000000000001E-15</v>
      </c>
    </row>
    <row r="84" spans="1:6" x14ac:dyDescent="0.35">
      <c r="A84" s="2" t="s">
        <v>110</v>
      </c>
      <c r="B84" s="2">
        <f>VLOOKUP(A84,[1]GLAM_CF!J:O,5,FALSE)</f>
        <v>8.8757000000000004E-16</v>
      </c>
      <c r="C84" s="2">
        <f>VLOOKUP(A84,[1]GLAM_CF!J:O,4,FALSE)</f>
        <v>7.4879999999999996E-16</v>
      </c>
      <c r="D84" s="2">
        <f>VLOOKUP(A84,[1]GLAM_CF!J:O,3,FALSE)</f>
        <v>5.9977999999999996E-16</v>
      </c>
      <c r="E84" s="2">
        <f>VLOOKUP(A84,[1]GLAM_CF!J:O,2,FALSE)</f>
        <v>1.8915E-16</v>
      </c>
      <c r="F84" s="2">
        <f>VLOOKUP(A84,[1]GLAM_CF!J:O,6,FALSE)</f>
        <v>9.0332000000000005E-16</v>
      </c>
    </row>
    <row r="85" spans="1:6" x14ac:dyDescent="0.35">
      <c r="A85" s="2" t="s">
        <v>111</v>
      </c>
      <c r="B85" s="2">
        <f>VLOOKUP(A85,[1]GLAM_CF!J:O,5,FALSE)</f>
        <v>6.9900000000000004E-15</v>
      </c>
      <c r="C85" s="2">
        <f>VLOOKUP(A85,[1]GLAM_CF!J:O,4,FALSE)</f>
        <v>4.9464000000000001E-15</v>
      </c>
      <c r="D85" s="2">
        <f>VLOOKUP(A85,[1]GLAM_CF!J:O,3,FALSE)</f>
        <v>3.8414999999999998E-15</v>
      </c>
      <c r="E85" s="2">
        <f>VLOOKUP(A85,[1]GLAM_CF!J:O,2,FALSE)</f>
        <v>1.8947999999999999E-15</v>
      </c>
      <c r="F85" s="2">
        <f>VLOOKUP(A85,[1]GLAM_CF!J:O,6,FALSE)</f>
        <v>6.8986999999999999E-15</v>
      </c>
    </row>
    <row r="86" spans="1:6" x14ac:dyDescent="0.35">
      <c r="A86" s="2" t="s">
        <v>112</v>
      </c>
      <c r="B86" s="2">
        <f>VLOOKUP(A86,[1]GLAM_CF!J:O,5,FALSE)</f>
        <v>5.7973999999999999E-15</v>
      </c>
      <c r="C86" s="2">
        <f>VLOOKUP(A86,[1]GLAM_CF!J:O,4,FALSE)</f>
        <v>5.7401999999999997E-15</v>
      </c>
      <c r="D86" s="2">
        <f>VLOOKUP(A86,[1]GLAM_CF!J:O,3,FALSE)</f>
        <v>2.8869E-15</v>
      </c>
      <c r="E86" s="2">
        <f>VLOOKUP(A86,[1]GLAM_CF!J:O,2,FALSE)</f>
        <v>1.0706000000000001E-15</v>
      </c>
      <c r="F86" s="2">
        <f>VLOOKUP(A86,[1]GLAM_CF!J:O,6,FALSE)</f>
        <v>5.7598000000000002E-15</v>
      </c>
    </row>
    <row r="87" spans="1:6" x14ac:dyDescent="0.35">
      <c r="A87" s="2" t="s">
        <v>113</v>
      </c>
      <c r="B87" s="2">
        <f>VLOOKUP(A87,[1]GLAM_CF!J:O,5,FALSE)</f>
        <v>1.8872E-15</v>
      </c>
      <c r="C87" s="2">
        <f>VLOOKUP(A87,[1]GLAM_CF!J:O,4,FALSE)</f>
        <v>1.2797000000000001E-15</v>
      </c>
      <c r="D87" s="2">
        <f>VLOOKUP(A87,[1]GLAM_CF!J:O,3,FALSE)</f>
        <v>5.1604E-16</v>
      </c>
      <c r="E87" s="2">
        <f>VLOOKUP(A87,[1]GLAM_CF!J:O,2,FALSE)</f>
        <v>4.8124999999999998E-16</v>
      </c>
      <c r="F87" s="2">
        <f>VLOOKUP(A87,[1]GLAM_CF!J:O,6,FALSE)</f>
        <v>1.6634E-15</v>
      </c>
    </row>
    <row r="88" spans="1:6" x14ac:dyDescent="0.35">
      <c r="A88" s="2" t="s">
        <v>114</v>
      </c>
      <c r="B88" s="2">
        <f>VLOOKUP(A88,[1]GLAM_CF!J:O,5,FALSE)</f>
        <v>3.7835E-15</v>
      </c>
      <c r="C88" s="2">
        <f>VLOOKUP(A88,[1]GLAM_CF!J:O,4,FALSE)</f>
        <v>9.7897000000000001E-16</v>
      </c>
      <c r="D88" s="2">
        <f>VLOOKUP(A88,[1]GLAM_CF!J:O,3,FALSE)</f>
        <v>5.1627999999999998E-16</v>
      </c>
      <c r="E88" s="2">
        <f>VLOOKUP(A88,[1]GLAM_CF!J:O,2,FALSE)</f>
        <v>1.0553E-15</v>
      </c>
      <c r="F88" s="2">
        <f>VLOOKUP(A88,[1]GLAM_CF!J:O,6,FALSE)</f>
        <v>3.2365E-15</v>
      </c>
    </row>
    <row r="89" spans="1:6" x14ac:dyDescent="0.35">
      <c r="A89" s="2" t="s">
        <v>115</v>
      </c>
      <c r="B89" s="2">
        <f>VLOOKUP(A89,[1]GLAM_CF!J:O,5,FALSE)</f>
        <v>3.4506000000000001E-15</v>
      </c>
      <c r="C89" s="2">
        <f>VLOOKUP(A89,[1]GLAM_CF!J:O,4,FALSE)</f>
        <v>3.3003E-15</v>
      </c>
      <c r="D89" s="2">
        <f>VLOOKUP(A89,[1]GLAM_CF!J:O,3,FALSE)</f>
        <v>3.9078000000000001E-16</v>
      </c>
      <c r="E89" s="2">
        <f>VLOOKUP(A89,[1]GLAM_CF!J:O,2,FALSE)</f>
        <v>1.8469E-16</v>
      </c>
      <c r="F89" s="2">
        <f>VLOOKUP(A89,[1]GLAM_CF!J:O,6,FALSE)</f>
        <v>2.7514999999999998E-15</v>
      </c>
    </row>
    <row r="90" spans="1:6" x14ac:dyDescent="0.35">
      <c r="A90" s="2" t="s">
        <v>116</v>
      </c>
      <c r="B90" s="2">
        <f>VLOOKUP(A90,[1]GLAM_CF!J:O,5,FALSE)</f>
        <v>3.215E-16</v>
      </c>
      <c r="C90" s="2">
        <f>VLOOKUP(A90,[1]GLAM_CF!J:O,4,FALSE)</f>
        <v>2.4724E-16</v>
      </c>
      <c r="D90" s="2">
        <f>VLOOKUP(A90,[1]GLAM_CF!J:O,3,FALSE)</f>
        <v>1.8648E-16</v>
      </c>
      <c r="E90" s="2">
        <f>VLOOKUP(A90,[1]GLAM_CF!J:O,2,FALSE)</f>
        <v>8.5692999999999995E-17</v>
      </c>
      <c r="F90" s="2">
        <f>VLOOKUP(A90,[1]GLAM_CF!J:O,6,FALSE)</f>
        <v>2.9434999999999999E-16</v>
      </c>
    </row>
    <row r="91" spans="1:6" x14ac:dyDescent="0.35">
      <c r="A91" s="2" t="s">
        <v>117</v>
      </c>
      <c r="B91" s="2">
        <f>VLOOKUP(A91,[1]GLAM_CF!J:O,5,FALSE)</f>
        <v>1.3339E-14</v>
      </c>
      <c r="C91" s="2">
        <f>VLOOKUP(A91,[1]GLAM_CF!J:O,4,FALSE)</f>
        <v>1.1559E-14</v>
      </c>
      <c r="D91" s="2">
        <f>VLOOKUP(A91,[1]GLAM_CF!J:O,3,FALSE)</f>
        <v>6.1298000000000003E-15</v>
      </c>
      <c r="E91" s="2">
        <f>VLOOKUP(A91,[1]GLAM_CF!J:O,2,FALSE)</f>
        <v>2.3667E-15</v>
      </c>
      <c r="F91" s="2">
        <f>VLOOKUP(A91,[1]GLAM_CF!J:O,6,FALSE)</f>
        <v>1.1061E-14</v>
      </c>
    </row>
    <row r="92" spans="1:6" x14ac:dyDescent="0.35">
      <c r="A92" s="2" t="s">
        <v>118</v>
      </c>
      <c r="B92" s="2">
        <f>VLOOKUP(A92,[1]GLAM_CF!J:O,5,FALSE)</f>
        <v>5.5266000000000003E-15</v>
      </c>
      <c r="C92" s="2">
        <f>VLOOKUP(A92,[1]GLAM_CF!J:O,4,FALSE)</f>
        <v>4.6236999999999998E-15</v>
      </c>
      <c r="D92" s="2">
        <f>VLOOKUP(A92,[1]GLAM_CF!J:O,3,FALSE)</f>
        <v>2.9654E-15</v>
      </c>
      <c r="E92" s="2">
        <f>VLOOKUP(A92,[1]GLAM_CF!J:O,2,FALSE)</f>
        <v>1.334E-15</v>
      </c>
      <c r="F92" s="2">
        <f>VLOOKUP(A92,[1]GLAM_CF!J:O,6,FALSE)</f>
        <v>5.1362000000000001E-15</v>
      </c>
    </row>
    <row r="93" spans="1:6" x14ac:dyDescent="0.35">
      <c r="A93" s="2" t="s">
        <v>119</v>
      </c>
      <c r="B93" s="2">
        <f>VLOOKUP(A93,[1]GLAM_CF!J:O,5,FALSE)</f>
        <v>7.6207999999999995E-15</v>
      </c>
      <c r="C93" s="2">
        <f>VLOOKUP(A93,[1]GLAM_CF!J:O,4,FALSE)</f>
        <v>6.0970000000000003E-15</v>
      </c>
      <c r="D93" s="2">
        <f>VLOOKUP(A93,[1]GLAM_CF!J:O,3,FALSE)</f>
        <v>5.5836000000000002E-15</v>
      </c>
      <c r="E93" s="2">
        <f>VLOOKUP(A93,[1]GLAM_CF!J:O,2,FALSE)</f>
        <v>2.7034999999999999E-15</v>
      </c>
      <c r="F93" s="2">
        <f>VLOOKUP(A93,[1]GLAM_CF!J:O,6,FALSE)</f>
        <v>2.8579999999999999E-15</v>
      </c>
    </row>
    <row r="94" spans="1:6" x14ac:dyDescent="0.35">
      <c r="A94" s="2" t="s">
        <v>120</v>
      </c>
      <c r="B94" s="2">
        <f>VLOOKUP(A94,[1]GLAM_CF!J:O,5,FALSE)</f>
        <v>1.1330000000000001E-14</v>
      </c>
      <c r="C94" s="2">
        <f>VLOOKUP(A94,[1]GLAM_CF!J:O,4,FALSE)</f>
        <v>9.2905999999999999E-15</v>
      </c>
      <c r="D94" s="2">
        <f>VLOOKUP(A94,[1]GLAM_CF!J:O,3,FALSE)</f>
        <v>6.0146999999999997E-15</v>
      </c>
      <c r="E94" s="2">
        <f>VLOOKUP(A94,[1]GLAM_CF!J:O,2,FALSE)</f>
        <v>2.9127999999999999E-15</v>
      </c>
      <c r="F94" s="2">
        <f>VLOOKUP(A94,[1]GLAM_CF!J:O,6,FALSE)</f>
        <v>9.6991000000000002E-15</v>
      </c>
    </row>
    <row r="95" spans="1:6" x14ac:dyDescent="0.35">
      <c r="A95" s="2" t="s">
        <v>121</v>
      </c>
      <c r="B95" s="2">
        <f>VLOOKUP(A95,[1]GLAM_CF!J:O,5,FALSE)</f>
        <v>1.8115E-16</v>
      </c>
      <c r="C95" s="2">
        <f>VLOOKUP(A95,[1]GLAM_CF!J:O,4,FALSE)</f>
        <v>2.0153999999999999E-16</v>
      </c>
      <c r="D95" s="2">
        <f>VLOOKUP(A95,[1]GLAM_CF!J:O,3,FALSE)</f>
        <v>8.2198999999999997E-16</v>
      </c>
      <c r="E95" s="2">
        <f>VLOOKUP(A95,[1]GLAM_CF!J:O,2,FALSE)</f>
        <v>3.5331999999999999E-16</v>
      </c>
      <c r="F95" s="2">
        <f>VLOOKUP(A95,[1]GLAM_CF!J:O,6,FALSE)</f>
        <v>1.8197E-16</v>
      </c>
    </row>
    <row r="96" spans="1:6" x14ac:dyDescent="0.35">
      <c r="A96" s="2" t="s">
        <v>122</v>
      </c>
      <c r="B96" s="2">
        <f>VLOOKUP(A96,[1]GLAM_CF!J:O,5,FALSE)</f>
        <v>3.6196000000000002E-16</v>
      </c>
      <c r="C96" s="2">
        <f>VLOOKUP(A96,[1]GLAM_CF!J:O,4,FALSE)</f>
        <v>2.7154000000000002E-16</v>
      </c>
      <c r="D96" s="2">
        <f>VLOOKUP(A96,[1]GLAM_CF!J:O,3,FALSE)</f>
        <v>2.1071E-16</v>
      </c>
      <c r="E96" s="2">
        <f>VLOOKUP(A96,[1]GLAM_CF!J:O,2,FALSE)</f>
        <v>9.7744999999999999E-17</v>
      </c>
      <c r="F96" s="2">
        <f>VLOOKUP(A96,[1]GLAM_CF!J:O,6,FALSE)</f>
        <v>3.2666000000000002E-16</v>
      </c>
    </row>
    <row r="97" spans="1:6" x14ac:dyDescent="0.35">
      <c r="A97" s="2" t="s">
        <v>123</v>
      </c>
      <c r="B97" s="2">
        <f>B32</f>
        <v>2.6167999999999998E-15</v>
      </c>
      <c r="C97" s="2">
        <f t="shared" ref="C97:F97" si="1">C32</f>
        <v>2.2318999999999998E-15</v>
      </c>
      <c r="D97" s="2">
        <f t="shared" si="1"/>
        <v>1.5477000000000001E-15</v>
      </c>
      <c r="E97" s="2">
        <f t="shared" si="1"/>
        <v>8.5917999999999999E-16</v>
      </c>
      <c r="F97" s="2">
        <f t="shared" si="1"/>
        <v>3.1617000000000001E-15</v>
      </c>
    </row>
    <row r="98" spans="1:6" x14ac:dyDescent="0.35">
      <c r="A98" s="2" t="s">
        <v>124</v>
      </c>
      <c r="B98" s="2">
        <f>VLOOKUP(A98,[1]GLAM_CF!J:O,5,FALSE)</f>
        <v>6.3013000000000004E-14</v>
      </c>
      <c r="C98" s="2">
        <f>VLOOKUP(A98,[1]GLAM_CF!J:O,4,FALSE)</f>
        <v>5.0034999999999998E-14</v>
      </c>
      <c r="D98" s="2">
        <f>VLOOKUP(A98,[1]GLAM_CF!J:O,3,FALSE)</f>
        <v>2.7440000000000001E-14</v>
      </c>
      <c r="E98" s="2">
        <f>VLOOKUP(A98,[1]GLAM_CF!J:O,2,FALSE)</f>
        <v>1.7414000000000001E-14</v>
      </c>
      <c r="F98" s="2">
        <f>VLOOKUP(A98,[1]GLAM_CF!J:O,6,FALSE)</f>
        <v>4.2069000000000001E-14</v>
      </c>
    </row>
    <row r="99" spans="1:6" x14ac:dyDescent="0.35">
      <c r="A99" s="2" t="s">
        <v>125</v>
      </c>
      <c r="B99" s="2">
        <f>VLOOKUP(A99,[1]GLAM_CF!J:O,5,FALSE)</f>
        <v>8.1498999999999994E-15</v>
      </c>
      <c r="C99" s="2">
        <f>VLOOKUP(A99,[1]GLAM_CF!J:O,4,FALSE)</f>
        <v>5.5372000000000001E-15</v>
      </c>
      <c r="D99" s="2">
        <f>VLOOKUP(A99,[1]GLAM_CF!J:O,3,FALSE)</f>
        <v>4.4783000000000002E-15</v>
      </c>
      <c r="E99" s="2">
        <f>VLOOKUP(A99,[1]GLAM_CF!J:O,2,FALSE)</f>
        <v>2.1533000000000001E-15</v>
      </c>
      <c r="F99" s="2">
        <f>VLOOKUP(A99,[1]GLAM_CF!J:O,6,FALSE)</f>
        <v>4.8968000000000002E-15</v>
      </c>
    </row>
    <row r="100" spans="1:6" x14ac:dyDescent="0.35">
      <c r="A100" s="2" t="s">
        <v>126</v>
      </c>
      <c r="B100" s="2">
        <f>VLOOKUP(A100,[1]GLAM_CF!J:O,5,FALSE)</f>
        <v>2.7215000000000001E-14</v>
      </c>
      <c r="C100" s="2">
        <f>VLOOKUP(A100,[1]GLAM_CF!J:O,4,FALSE)</f>
        <v>1.1559E-14</v>
      </c>
      <c r="D100" s="2">
        <f>VLOOKUP(A100,[1]GLAM_CF!J:O,3,FALSE)</f>
        <v>6.9040000000000002E-15</v>
      </c>
      <c r="E100" s="2">
        <f>VLOOKUP(A100,[1]GLAM_CF!J:O,2,FALSE)</f>
        <v>5.9119999999999998E-15</v>
      </c>
      <c r="F100" s="2">
        <f>VLOOKUP(A100,[1]GLAM_CF!J:O,6,FALSE)</f>
        <v>1.341E-14</v>
      </c>
    </row>
    <row r="101" spans="1:6" x14ac:dyDescent="0.35">
      <c r="A101" s="2" t="s">
        <v>127</v>
      </c>
      <c r="B101" s="2">
        <f>VLOOKUP(A101,[1]GLAM_CF!J:O,5,FALSE)</f>
        <v>6.9773E-16</v>
      </c>
      <c r="C101" s="2">
        <f>VLOOKUP(A101,[1]GLAM_CF!J:O,4,FALSE)</f>
        <v>3.9088999999999998E-16</v>
      </c>
      <c r="D101" s="2">
        <f>VLOOKUP(A101,[1]GLAM_CF!J:O,3,FALSE)</f>
        <v>7.1526000000000001E-16</v>
      </c>
      <c r="E101" s="2">
        <f>VLOOKUP(A101,[1]GLAM_CF!J:O,2,FALSE)</f>
        <v>3.5312000000000001E-16</v>
      </c>
      <c r="F101" s="2">
        <f>VLOOKUP(A101,[1]GLAM_CF!J:O,6,FALSE)</f>
        <v>1.1829E-15</v>
      </c>
    </row>
    <row r="102" spans="1:6" x14ac:dyDescent="0.35">
      <c r="A102" s="2" t="s">
        <v>128</v>
      </c>
      <c r="B102" s="2">
        <f>VLOOKUP(A102,[1]GLAM_CF!J:O,5,FALSE)</f>
        <v>6.8073999999999999E-16</v>
      </c>
      <c r="C102" s="2">
        <f>VLOOKUP(A102,[1]GLAM_CF!J:O,4,FALSE)</f>
        <v>8.5148999999999996E-16</v>
      </c>
      <c r="D102" s="2">
        <f>VLOOKUP(A102,[1]GLAM_CF!J:O,3,FALSE)</f>
        <v>6.1560999999999996E-16</v>
      </c>
      <c r="E102" s="2">
        <f>VLOOKUP(A102,[1]GLAM_CF!J:O,2,FALSE)</f>
        <v>2.928E-16</v>
      </c>
      <c r="F102" s="2">
        <f>VLOOKUP(A102,[1]GLAM_CF!J:O,6,FALSE)</f>
        <v>7.4430999999999996E-16</v>
      </c>
    </row>
    <row r="103" spans="1:6" x14ac:dyDescent="0.35">
      <c r="A103" s="2" t="s">
        <v>129</v>
      </c>
      <c r="B103" s="2">
        <f>VLOOKUP(A103,[1]GLAM_CF!J:O,5,FALSE)</f>
        <v>9.5834999999999996E-15</v>
      </c>
      <c r="C103" s="2">
        <f>VLOOKUP(A103,[1]GLAM_CF!J:O,4,FALSE)</f>
        <v>7.1283999999999996E-15</v>
      </c>
      <c r="D103" s="2">
        <f>VLOOKUP(A103,[1]GLAM_CF!J:O,3,FALSE)</f>
        <v>5.5160999999999998E-15</v>
      </c>
      <c r="E103" s="2">
        <f>VLOOKUP(A103,[1]GLAM_CF!J:O,2,FALSE)</f>
        <v>2.6896999999999999E-15</v>
      </c>
      <c r="F103" s="2">
        <f>VLOOKUP(A103,[1]GLAM_CF!J:O,6,FALSE)</f>
        <v>8.2241000000000005E-15</v>
      </c>
    </row>
    <row r="104" spans="1:6" x14ac:dyDescent="0.35">
      <c r="A104" s="2" t="s">
        <v>130</v>
      </c>
      <c r="B104" s="2">
        <f>VLOOKUP(A104,[1]GLAM_CF!J:O,5,FALSE)</f>
        <v>2.8662999999999999E-16</v>
      </c>
      <c r="C104" s="2">
        <f>VLOOKUP(A104,[1]GLAM_CF!J:O,4,FALSE)</f>
        <v>5.5803999999999999E-16</v>
      </c>
      <c r="D104" s="2">
        <f>VLOOKUP(A104,[1]GLAM_CF!J:O,3,FALSE)</f>
        <v>2.4023000000000001E-16</v>
      </c>
      <c r="E104" s="2">
        <f>VLOOKUP(A104,[1]GLAM_CF!J:O,2,FALSE)</f>
        <v>1.0050000000000001E-16</v>
      </c>
      <c r="F104" s="2">
        <f>VLOOKUP(A104,[1]GLAM_CF!J:O,6,FALSE)</f>
        <v>2.9945000000000001E-16</v>
      </c>
    </row>
    <row r="105" spans="1:6" x14ac:dyDescent="0.35">
      <c r="A105" s="2" t="s">
        <v>131</v>
      </c>
      <c r="B105" s="2">
        <f>VLOOKUP(A105,[1]GLAM_CF!J:O,5,FALSE)</f>
        <v>4.0448000000000001E-14</v>
      </c>
      <c r="C105" s="2">
        <f>VLOOKUP(A105,[1]GLAM_CF!J:O,4,FALSE)</f>
        <v>6.3397999999999994E-14</v>
      </c>
      <c r="D105" s="2">
        <f>VLOOKUP(A105,[1]GLAM_CF!J:O,3,FALSE)</f>
        <v>2.2201999999999999E-14</v>
      </c>
      <c r="E105" s="2">
        <f>VLOOKUP(A105,[1]GLAM_CF!J:O,2,FALSE)</f>
        <v>7.7087999999999994E-15</v>
      </c>
      <c r="F105" s="2">
        <f>VLOOKUP(A105,[1]GLAM_CF!J:O,6,FALSE)</f>
        <v>7.0640999999999999E-14</v>
      </c>
    </row>
    <row r="106" spans="1:6" x14ac:dyDescent="0.35">
      <c r="A106" s="2" t="s">
        <v>132</v>
      </c>
      <c r="B106" s="2">
        <f>VLOOKUP(A106,[1]GLAM_CF!J:O,5,FALSE)</f>
        <v>1.4188999999999999E-14</v>
      </c>
      <c r="C106" s="2">
        <f>VLOOKUP(A106,[1]GLAM_CF!J:O,4,FALSE)</f>
        <v>1.0316E-14</v>
      </c>
      <c r="D106" s="2">
        <f>VLOOKUP(A106,[1]GLAM_CF!J:O,3,FALSE)</f>
        <v>9.1216999999999999E-15</v>
      </c>
      <c r="E106" s="2">
        <f>VLOOKUP(A106,[1]GLAM_CF!J:O,2,FALSE)</f>
        <v>4.0664E-15</v>
      </c>
      <c r="F106" s="2">
        <f>VLOOKUP(A106,[1]GLAM_CF!J:O,6,FALSE)</f>
        <v>8.5695000000000001E-15</v>
      </c>
    </row>
    <row r="107" spans="1:6" x14ac:dyDescent="0.35">
      <c r="A107" s="2" t="s">
        <v>133</v>
      </c>
      <c r="B107" s="2">
        <f>VLOOKUP(A107,[1]GLAM_CF!J:O,5,FALSE)</f>
        <v>5.0819999999999996E-16</v>
      </c>
      <c r="C107" s="2">
        <f>VLOOKUP(A107,[1]GLAM_CF!J:O,4,FALSE)</f>
        <v>4.5937000000000001E-16</v>
      </c>
      <c r="D107" s="2">
        <f>VLOOKUP(A107,[1]GLAM_CF!J:O,3,FALSE)</f>
        <v>1.1206999999999999E-16</v>
      </c>
      <c r="E107" s="2">
        <f>VLOOKUP(A107,[1]GLAM_CF!J:O,2,FALSE)</f>
        <v>5.0166000000000003E-17</v>
      </c>
      <c r="F107" s="2">
        <f>VLOOKUP(A107,[1]GLAM_CF!J:O,6,FALSE)</f>
        <v>2.7102000000000001E-16</v>
      </c>
    </row>
    <row r="108" spans="1:6" x14ac:dyDescent="0.35">
      <c r="A108" s="2" t="s">
        <v>134</v>
      </c>
      <c r="B108" s="2">
        <f>VLOOKUP(A108,[1]GLAM_CF!J:O,5,FALSE)</f>
        <v>2.0801E-15</v>
      </c>
      <c r="C108" s="2">
        <f>VLOOKUP(A108,[1]GLAM_CF!J:O,4,FALSE)</f>
        <v>1.7635E-15</v>
      </c>
      <c r="D108" s="2">
        <f>VLOOKUP(A108,[1]GLAM_CF!J:O,3,FALSE)</f>
        <v>1.3432E-15</v>
      </c>
      <c r="E108" s="2">
        <f>VLOOKUP(A108,[1]GLAM_CF!J:O,2,FALSE)</f>
        <v>5.6651999999999998E-16</v>
      </c>
      <c r="F108" s="2">
        <f>VLOOKUP(A108,[1]GLAM_CF!J:O,6,FALSE)</f>
        <v>2.0754000000000002E-15</v>
      </c>
    </row>
    <row r="109" spans="1:6" x14ac:dyDescent="0.35">
      <c r="A109" s="2" t="s">
        <v>135</v>
      </c>
      <c r="B109" s="2">
        <f>VLOOKUP(A109,[1]GLAM_CF!J:O,5,FALSE)</f>
        <v>7.9417999999999998E-15</v>
      </c>
      <c r="C109" s="2">
        <f>VLOOKUP(A109,[1]GLAM_CF!J:O,4,FALSE)</f>
        <v>6.1886999999999998E-15</v>
      </c>
      <c r="D109" s="2">
        <f>VLOOKUP(A109,[1]GLAM_CF!J:O,3,FALSE)</f>
        <v>4.6004000000000004E-15</v>
      </c>
      <c r="E109" s="2">
        <f>VLOOKUP(A109,[1]GLAM_CF!J:O,2,FALSE)</f>
        <v>2.3140999999999999E-15</v>
      </c>
      <c r="F109" s="2">
        <f>VLOOKUP(A109,[1]GLAM_CF!J:O,6,FALSE)</f>
        <v>6.4873000000000003E-15</v>
      </c>
    </row>
    <row r="110" spans="1:6" x14ac:dyDescent="0.35">
      <c r="A110" s="2" t="s">
        <v>136</v>
      </c>
      <c r="B110" s="2">
        <v>4.5704000000000003E-16</v>
      </c>
      <c r="C110" s="3">
        <v>3.4282000000000002E-16</v>
      </c>
      <c r="D110" s="3">
        <v>2.6115000000000001E-16</v>
      </c>
      <c r="E110" s="3">
        <v>1.1943E-16</v>
      </c>
      <c r="F110" s="3">
        <v>4.1532000000000001E-16</v>
      </c>
    </row>
    <row r="111" spans="1:6" x14ac:dyDescent="0.35">
      <c r="A111" s="2" t="s">
        <v>137</v>
      </c>
      <c r="B111" s="2">
        <f>VLOOKUP(A111,[1]GLAM_CF!J:O,5,FALSE)</f>
        <v>1.9167999999999999E-15</v>
      </c>
      <c r="C111" s="2">
        <f>VLOOKUP(A111,[1]GLAM_CF!J:O,4,FALSE)</f>
        <v>1.5907E-15</v>
      </c>
      <c r="D111" s="2">
        <f>VLOOKUP(A111,[1]GLAM_CF!J:O,3,FALSE)</f>
        <v>9.5801999999999994E-16</v>
      </c>
      <c r="E111" s="2">
        <f>VLOOKUP(A111,[1]GLAM_CF!J:O,2,FALSE)</f>
        <v>4.6565999999999996E-16</v>
      </c>
      <c r="F111" s="2">
        <f>VLOOKUP(A111,[1]GLAM_CF!J:O,6,FALSE)</f>
        <v>1.0018E-15</v>
      </c>
    </row>
    <row r="112" spans="1:6" x14ac:dyDescent="0.35">
      <c r="A112" s="2" t="s">
        <v>138</v>
      </c>
      <c r="B112" s="2">
        <f>VLOOKUP(A112,[1]GLAM_CF!J:O,5,FALSE)</f>
        <v>4.5257000000000002E-15</v>
      </c>
      <c r="C112" s="2">
        <f>VLOOKUP(A112,[1]GLAM_CF!J:O,4,FALSE)</f>
        <v>4.5450999999999996E-15</v>
      </c>
      <c r="D112" s="2">
        <f>VLOOKUP(A112,[1]GLAM_CF!J:O,3,FALSE)</f>
        <v>2.0497000000000002E-15</v>
      </c>
      <c r="E112" s="2">
        <f>VLOOKUP(A112,[1]GLAM_CF!J:O,2,FALSE)</f>
        <v>8.4416999999999997E-16</v>
      </c>
      <c r="F112" s="2">
        <f>VLOOKUP(A112,[1]GLAM_CF!J:O,6,FALSE)</f>
        <v>5.0335000000000002E-15</v>
      </c>
    </row>
    <row r="113" spans="1:6" x14ac:dyDescent="0.35">
      <c r="A113" s="2" t="s">
        <v>139</v>
      </c>
      <c r="B113" s="2">
        <f>VLOOKUP(A113,[1]GLAM_CF!J:O,5,FALSE)</f>
        <v>3.1708000000000002E-15</v>
      </c>
      <c r="C113" s="2">
        <f>VLOOKUP(A113,[1]GLAM_CF!J:O,4,FALSE)</f>
        <v>2.8322999999999999E-15</v>
      </c>
      <c r="D113" s="2">
        <f>VLOOKUP(A113,[1]GLAM_CF!J:O,3,FALSE)</f>
        <v>6.4194000000000003E-16</v>
      </c>
      <c r="E113" s="2">
        <f>VLOOKUP(A113,[1]GLAM_CF!J:O,2,FALSE)</f>
        <v>5.7092000000000002E-16</v>
      </c>
      <c r="F113" s="2">
        <f>VLOOKUP(A113,[1]GLAM_CF!J:O,6,FALSE)</f>
        <v>8.7230999999999997E-16</v>
      </c>
    </row>
    <row r="114" spans="1:6" x14ac:dyDescent="0.35">
      <c r="A114" s="2" t="s">
        <v>140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</row>
    <row r="115" spans="1:6" x14ac:dyDescent="0.35">
      <c r="A115" s="2" t="s">
        <v>141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</row>
    <row r="116" spans="1:6" x14ac:dyDescent="0.35">
      <c r="A116" s="2" t="s">
        <v>142</v>
      </c>
      <c r="B116" s="2">
        <f>VLOOKUP(A116,[1]GLAM_CF!J:O,5,FALSE)</f>
        <v>2.3503E-15</v>
      </c>
      <c r="C116" s="2">
        <f>VLOOKUP(A116,[1]GLAM_CF!J:O,4,FALSE)</f>
        <v>1.7034E-15</v>
      </c>
      <c r="D116" s="2">
        <f>VLOOKUP(A116,[1]GLAM_CF!J:O,3,FALSE)</f>
        <v>1.3892999999999999E-15</v>
      </c>
      <c r="E116" s="2">
        <f>VLOOKUP(A116,[1]GLAM_CF!J:O,2,FALSE)</f>
        <v>6.8043999999999997E-16</v>
      </c>
      <c r="F116" s="2">
        <f>VLOOKUP(A116,[1]GLAM_CF!J:O,6,FALSE)</f>
        <v>1.6954000000000001E-15</v>
      </c>
    </row>
    <row r="117" spans="1:6" x14ac:dyDescent="0.35">
      <c r="A117" s="2" t="s">
        <v>143</v>
      </c>
      <c r="B117" s="2">
        <f>VLOOKUP(A117,[1]GLAM_CF!J:O,5,FALSE)</f>
        <v>5.0739000000000002E-13</v>
      </c>
      <c r="C117" s="2">
        <f>VLOOKUP(A117,[1]GLAM_CF!J:O,4,FALSE)</f>
        <v>2.822E-13</v>
      </c>
      <c r="D117" s="2">
        <f>VLOOKUP(A117,[1]GLAM_CF!J:O,3,FALSE)</f>
        <v>1.0506E-13</v>
      </c>
      <c r="E117" s="2">
        <f>VLOOKUP(A117,[1]GLAM_CF!J:O,2,FALSE)</f>
        <v>3.8322000000000001E-14</v>
      </c>
      <c r="F117" s="2">
        <f>VLOOKUP(A117,[1]GLAM_CF!J:O,6,FALSE)</f>
        <v>3.9220999999999999E-14</v>
      </c>
    </row>
    <row r="118" spans="1:6" x14ac:dyDescent="0.35">
      <c r="A118" s="2" t="s">
        <v>144</v>
      </c>
      <c r="B118" s="2">
        <f>VLOOKUP(A118,[1]GLAM_CF!J:O,5,FALSE)</f>
        <v>7.0323999999999997E-15</v>
      </c>
      <c r="C118" s="2">
        <f>VLOOKUP(A118,[1]GLAM_CF!J:O,4,FALSE)</f>
        <v>6.0895E-15</v>
      </c>
      <c r="D118" s="2">
        <f>VLOOKUP(A118,[1]GLAM_CF!J:O,3,FALSE)</f>
        <v>3.8159000000000003E-15</v>
      </c>
      <c r="E118" s="2">
        <f>VLOOKUP(A118,[1]GLAM_CF!J:O,2,FALSE)</f>
        <v>1.6128000000000001E-15</v>
      </c>
      <c r="F118" s="2">
        <f>VLOOKUP(A118,[1]GLAM_CF!J:O,6,FALSE)</f>
        <v>6.3154E-15</v>
      </c>
    </row>
    <row r="119" spans="1:6" x14ac:dyDescent="0.35">
      <c r="A119" s="2" t="s">
        <v>145</v>
      </c>
      <c r="B119" s="2">
        <f>VLOOKUP(A119,[1]GLAM_CF!J:O,5,FALSE)</f>
        <v>6.1745000000000006E-14</v>
      </c>
      <c r="C119" s="2">
        <f>VLOOKUP(A119,[1]GLAM_CF!J:O,4,FALSE)</f>
        <v>4.2765999999999998E-14</v>
      </c>
      <c r="D119" s="2">
        <f>VLOOKUP(A119,[1]GLAM_CF!J:O,3,FALSE)</f>
        <v>6.5750999999999994E-14</v>
      </c>
      <c r="E119" s="2">
        <f>VLOOKUP(A119,[1]GLAM_CF!J:O,2,FALSE)</f>
        <v>2.7285000000000001E-14</v>
      </c>
      <c r="F119" s="2">
        <f>VLOOKUP(A119,[1]GLAM_CF!J:O,6,FALSE)</f>
        <v>2.0206000000000001E-14</v>
      </c>
    </row>
    <row r="120" spans="1:6" x14ac:dyDescent="0.35">
      <c r="A120" s="2" t="s">
        <v>146</v>
      </c>
      <c r="B120" s="2">
        <f>VLOOKUP(A120,[1]GLAM_CF!J:O,5,FALSE)</f>
        <v>4.0835000000000002E-16</v>
      </c>
      <c r="C120" s="2">
        <f>VLOOKUP(A120,[1]GLAM_CF!J:O,4,FALSE)</f>
        <v>7.9747999999999999E-16</v>
      </c>
      <c r="D120" s="2">
        <f>VLOOKUP(A120,[1]GLAM_CF!J:O,3,FALSE)</f>
        <v>3.9045999999999999E-16</v>
      </c>
      <c r="E120" s="2">
        <f>VLOOKUP(A120,[1]GLAM_CF!J:O,2,FALSE)</f>
        <v>1.7761999999999999E-16</v>
      </c>
      <c r="F120" s="2">
        <f>VLOOKUP(A120,[1]GLAM_CF!J:O,6,FALSE)</f>
        <v>4.4038999999999999E-16</v>
      </c>
    </row>
    <row r="121" spans="1:6" x14ac:dyDescent="0.35">
      <c r="A121" s="2" t="s">
        <v>147</v>
      </c>
      <c r="B121" s="2">
        <f>VLOOKUP(A121,[1]GLAM_CF!J:O,5,FALSE)</f>
        <v>4.1899999999999998E-15</v>
      </c>
      <c r="C121" s="2">
        <f>VLOOKUP(A121,[1]GLAM_CF!J:O,4,FALSE)</f>
        <v>3.4297999999999998E-15</v>
      </c>
      <c r="D121" s="2">
        <f>VLOOKUP(A121,[1]GLAM_CF!J:O,3,FALSE)</f>
        <v>2.1787999999999998E-15</v>
      </c>
      <c r="E121" s="2">
        <f>VLOOKUP(A121,[1]GLAM_CF!J:O,2,FALSE)</f>
        <v>1.1513999999999999E-15</v>
      </c>
      <c r="F121" s="2">
        <f>VLOOKUP(A121,[1]GLAM_CF!J:O,6,FALSE)</f>
        <v>2.8822000000000002E-15</v>
      </c>
    </row>
    <row r="122" spans="1:6" x14ac:dyDescent="0.35">
      <c r="A122" s="2" t="s">
        <v>148</v>
      </c>
      <c r="B122" s="2">
        <f>VLOOKUP(A122,[1]GLAM_CF!J:O,5,FALSE)</f>
        <v>1.0621E-15</v>
      </c>
      <c r="C122" s="2">
        <f>VLOOKUP(A122,[1]GLAM_CF!J:O,4,FALSE)</f>
        <v>2.4756000000000002E-16</v>
      </c>
      <c r="D122" s="2">
        <f>VLOOKUP(A122,[1]GLAM_CF!J:O,3,FALSE)</f>
        <v>6.0621000000000004E-16</v>
      </c>
      <c r="E122" s="2">
        <f>VLOOKUP(A122,[1]GLAM_CF!J:O,2,FALSE)</f>
        <v>2.8931000000000001E-16</v>
      </c>
      <c r="F122" s="2">
        <f>VLOOKUP(A122,[1]GLAM_CF!J:O,6,FALSE)</f>
        <v>3.6125999999999998E-16</v>
      </c>
    </row>
    <row r="123" spans="1:6" x14ac:dyDescent="0.35">
      <c r="A123" s="2" t="s">
        <v>149</v>
      </c>
      <c r="B123" s="2">
        <f>VLOOKUP(A123,[1]GLAM_CF!J:O,5,FALSE)</f>
        <v>5.7685999999999997E-16</v>
      </c>
      <c r="C123" s="2">
        <f>VLOOKUP(A123,[1]GLAM_CF!J:O,4,FALSE)</f>
        <v>5.7096999999999999E-16</v>
      </c>
      <c r="D123" s="2">
        <f>VLOOKUP(A123,[1]GLAM_CF!J:O,3,FALSE)</f>
        <v>1.7343999999999999E-16</v>
      </c>
      <c r="E123" s="2">
        <f>VLOOKUP(A123,[1]GLAM_CF!J:O,2,FALSE)</f>
        <v>1.2875E-16</v>
      </c>
      <c r="F123" s="2">
        <f>VLOOKUP(A123,[1]GLAM_CF!J:O,6,FALSE)</f>
        <v>5.4917000000000001E-16</v>
      </c>
    </row>
    <row r="124" spans="1:6" x14ac:dyDescent="0.35">
      <c r="A124" s="2" t="s">
        <v>150</v>
      </c>
      <c r="B124" s="2">
        <f>VLOOKUP(A124,[1]GLAM_CF!J:O,5,FALSE)</f>
        <v>6.7518000000000006E-14</v>
      </c>
      <c r="C124" s="2">
        <f>VLOOKUP(A124,[1]GLAM_CF!J:O,4,FALSE)</f>
        <v>5.1203000000000002E-14</v>
      </c>
      <c r="D124" s="2">
        <f>VLOOKUP(A124,[1]GLAM_CF!J:O,3,FALSE)</f>
        <v>2.3021999999999999E-14</v>
      </c>
      <c r="E124" s="2">
        <f>VLOOKUP(A124,[1]GLAM_CF!J:O,2,FALSE)</f>
        <v>2.6017E-14</v>
      </c>
      <c r="F124" s="2">
        <f>VLOOKUP(A124,[1]GLAM_CF!J:O,6,FALSE)</f>
        <v>1.6501999999999999E-14</v>
      </c>
    </row>
    <row r="125" spans="1:6" x14ac:dyDescent="0.35">
      <c r="A125" s="2" t="s">
        <v>151</v>
      </c>
      <c r="B125" s="2">
        <v>9.6434999999999998E-16</v>
      </c>
      <c r="C125" s="3">
        <v>6.7709000000000002E-16</v>
      </c>
      <c r="D125" s="3">
        <v>5.9055999999999998E-16</v>
      </c>
      <c r="E125" s="3">
        <v>3.0146000000000002E-16</v>
      </c>
      <c r="F125" s="3">
        <v>7.8374999999999997E-16</v>
      </c>
    </row>
    <row r="126" spans="1:6" x14ac:dyDescent="0.35">
      <c r="A126" s="2" t="s">
        <v>152</v>
      </c>
      <c r="B126" s="2">
        <f>VLOOKUP(A126,[1]GLAM_CF!J:O,5,FALSE)</f>
        <v>1.1443000000000001E-14</v>
      </c>
      <c r="C126" s="2">
        <f>VLOOKUP(A126,[1]GLAM_CF!J:O,4,FALSE)</f>
        <v>1.5011E-14</v>
      </c>
      <c r="D126" s="2">
        <f>VLOOKUP(A126,[1]GLAM_CF!J:O,3,FALSE)</f>
        <v>3.6071999999999998E-14</v>
      </c>
      <c r="E126" s="2">
        <f>VLOOKUP(A126,[1]GLAM_CF!J:O,2,FALSE)</f>
        <v>1.5580000000000002E-14</v>
      </c>
      <c r="F126" s="2">
        <f>VLOOKUP(A126,[1]GLAM_CF!J:O,6,FALSE)</f>
        <v>1.6569999999999999E-13</v>
      </c>
    </row>
    <row r="127" spans="1:6" x14ac:dyDescent="0.35">
      <c r="A127" s="2" t="s">
        <v>153</v>
      </c>
      <c r="B127" s="2">
        <f>VLOOKUP(A127,[1]GLAM_CF!J:O,5,FALSE)</f>
        <v>3.9772E-15</v>
      </c>
      <c r="C127" s="2">
        <f>VLOOKUP(A127,[1]GLAM_CF!J:O,4,FALSE)</f>
        <v>3.158E-15</v>
      </c>
      <c r="D127" s="2">
        <f>VLOOKUP(A127,[1]GLAM_CF!J:O,3,FALSE)</f>
        <v>2.0248000000000001E-15</v>
      </c>
      <c r="E127" s="2">
        <f>VLOOKUP(A127,[1]GLAM_CF!J:O,2,FALSE)</f>
        <v>9.5329999999999993E-16</v>
      </c>
      <c r="F127" s="2">
        <f>VLOOKUP(A127,[1]GLAM_CF!J:O,6,FALSE)</f>
        <v>3.5816999999999998E-15</v>
      </c>
    </row>
    <row r="128" spans="1:6" x14ac:dyDescent="0.35">
      <c r="A128" s="2" t="s">
        <v>154</v>
      </c>
      <c r="B128" s="2">
        <f>VLOOKUP(A128,[1]GLAM_CF!J:O,5,FALSE)</f>
        <v>1.2222E-14</v>
      </c>
      <c r="C128" s="2">
        <f>VLOOKUP(A128,[1]GLAM_CF!J:O,4,FALSE)</f>
        <v>8.0153000000000007E-15</v>
      </c>
      <c r="D128" s="2">
        <f>VLOOKUP(A128,[1]GLAM_CF!J:O,3,FALSE)</f>
        <v>6.7085E-15</v>
      </c>
      <c r="E128" s="2">
        <f>VLOOKUP(A128,[1]GLAM_CF!J:O,2,FALSE)</f>
        <v>3.2349999999999999E-15</v>
      </c>
      <c r="F128" s="2">
        <f>VLOOKUP(A128,[1]GLAM_CF!J:O,6,FALSE)</f>
        <v>3.2857000000000001E-15</v>
      </c>
    </row>
    <row r="129" spans="1:6" x14ac:dyDescent="0.35">
      <c r="A129" s="2" t="s">
        <v>155</v>
      </c>
      <c r="B129" s="2">
        <f>VLOOKUP(A129,[1]GLAM_CF!J:O,5,FALSE)</f>
        <v>2.1685000000000001E-14</v>
      </c>
      <c r="C129" s="2">
        <f>VLOOKUP(A129,[1]GLAM_CF!J:O,4,FALSE)</f>
        <v>1.8169E-14</v>
      </c>
      <c r="D129" s="2">
        <f>VLOOKUP(A129,[1]GLAM_CF!J:O,3,FALSE)</f>
        <v>6.3049999999999997E-15</v>
      </c>
      <c r="E129" s="2">
        <f>VLOOKUP(A129,[1]GLAM_CF!J:O,2,FALSE)</f>
        <v>3.2733000000000002E-15</v>
      </c>
      <c r="F129" s="2">
        <f>VLOOKUP(A129,[1]GLAM_CF!J:O,6,FALSE)</f>
        <v>1.7559E-14</v>
      </c>
    </row>
    <row r="130" spans="1:6" x14ac:dyDescent="0.35">
      <c r="A130" s="2" t="s">
        <v>156</v>
      </c>
      <c r="B130" s="2">
        <f>VLOOKUP(A130,[1]GLAM_CF!J:O,5,FALSE)</f>
        <v>4.6219000000000002E-16</v>
      </c>
      <c r="C130" s="2">
        <f>VLOOKUP(A130,[1]GLAM_CF!J:O,4,FALSE)</f>
        <v>3.3253E-16</v>
      </c>
      <c r="D130" s="2">
        <f>VLOOKUP(A130,[1]GLAM_CF!J:O,3,FALSE)</f>
        <v>2.7095E-16</v>
      </c>
      <c r="E130" s="2">
        <f>VLOOKUP(A130,[1]GLAM_CF!J:O,2,FALSE)</f>
        <v>1.3146999999999999E-16</v>
      </c>
      <c r="F130" s="2">
        <f>VLOOKUP(A130,[1]GLAM_CF!J:O,6,FALSE)</f>
        <v>4.0119000000000002E-16</v>
      </c>
    </row>
    <row r="131" spans="1:6" x14ac:dyDescent="0.35">
      <c r="A131" s="2" t="s">
        <v>157</v>
      </c>
      <c r="B131" s="2">
        <f>VLOOKUP(A131,[1]GLAM_CF!J:O,5,FALSE)</f>
        <v>6.8183999999999997E-15</v>
      </c>
      <c r="C131" s="2">
        <f>VLOOKUP(A131,[1]GLAM_CF!J:O,4,FALSE)</f>
        <v>4.7302000000000002E-15</v>
      </c>
      <c r="D131" s="2">
        <f>VLOOKUP(A131,[1]GLAM_CF!J:O,3,FALSE)</f>
        <v>4.2661999999999998E-15</v>
      </c>
      <c r="E131" s="2">
        <f>VLOOKUP(A131,[1]GLAM_CF!J:O,2,FALSE)</f>
        <v>2.2541999999999998E-15</v>
      </c>
      <c r="F131" s="2">
        <f>VLOOKUP(A131,[1]GLAM_CF!J:O,6,FALSE)</f>
        <v>5.3858000000000001E-15</v>
      </c>
    </row>
    <row r="132" spans="1:6" x14ac:dyDescent="0.35">
      <c r="A132" s="2" t="s">
        <v>158</v>
      </c>
      <c r="B132" s="2">
        <f>VLOOKUP(A132,[1]GLAM_CF!J:O,5,FALSE)</f>
        <v>5.0674999999999996E-15</v>
      </c>
      <c r="C132" s="2">
        <f>VLOOKUP(A132,[1]GLAM_CF!J:O,4,FALSE)</f>
        <v>4.0690999999999998E-15</v>
      </c>
      <c r="D132" s="2">
        <f>VLOOKUP(A132,[1]GLAM_CF!J:O,3,FALSE)</f>
        <v>2.7864000000000001E-15</v>
      </c>
      <c r="E132" s="2">
        <f>VLOOKUP(A132,[1]GLAM_CF!J:O,2,FALSE)</f>
        <v>1.3623000000000001E-15</v>
      </c>
      <c r="F132" s="2">
        <f>VLOOKUP(A132,[1]GLAM_CF!J:O,6,FALSE)</f>
        <v>4.3619000000000001E-15</v>
      </c>
    </row>
    <row r="133" spans="1:6" x14ac:dyDescent="0.35">
      <c r="A133" s="2" t="s">
        <v>159</v>
      </c>
      <c r="B133" s="2">
        <f>VLOOKUP(A133,[1]GLAM_CF!J:O,5,FALSE)</f>
        <v>5.6547000000000002E-15</v>
      </c>
      <c r="C133" s="2">
        <f>VLOOKUP(A133,[1]GLAM_CF!J:O,4,FALSE)</f>
        <v>5.8147000000000004E-15</v>
      </c>
      <c r="D133" s="2">
        <f>VLOOKUP(A133,[1]GLAM_CF!J:O,3,FALSE)</f>
        <v>2.3324000000000002E-15</v>
      </c>
      <c r="E133" s="2">
        <f>VLOOKUP(A133,[1]GLAM_CF!J:O,2,FALSE)</f>
        <v>7.2278999999999996E-16</v>
      </c>
      <c r="F133" s="2">
        <f>VLOOKUP(A133,[1]GLAM_CF!J:O,6,FALSE)</f>
        <v>5.7126999999999999E-15</v>
      </c>
    </row>
    <row r="134" spans="1:6" x14ac:dyDescent="0.35">
      <c r="A134" s="2" t="s">
        <v>160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</row>
    <row r="135" spans="1:6" x14ac:dyDescent="0.35">
      <c r="A135" s="2" t="s">
        <v>161</v>
      </c>
      <c r="B135" s="2">
        <f>VLOOKUP(A135,[1]GLAM_CF!J:O,5,FALSE)</f>
        <v>1.4075000000000001E-15</v>
      </c>
      <c r="C135" s="2">
        <f>VLOOKUP(A135,[1]GLAM_CF!J:O,4,FALSE)</f>
        <v>1.2807000000000001E-15</v>
      </c>
      <c r="D135" s="2">
        <f>VLOOKUP(A135,[1]GLAM_CF!J:O,3,FALSE)</f>
        <v>6.4288999999999998E-16</v>
      </c>
      <c r="E135" s="2">
        <f>VLOOKUP(A135,[1]GLAM_CF!J:O,2,FALSE)</f>
        <v>3.3574999999999998E-16</v>
      </c>
      <c r="F135" s="2">
        <f>VLOOKUP(A135,[1]GLAM_CF!J:O,6,FALSE)</f>
        <v>9.6950000000000008E-16</v>
      </c>
    </row>
    <row r="136" spans="1:6" x14ac:dyDescent="0.35">
      <c r="A136" s="2" t="s">
        <v>162</v>
      </c>
      <c r="B136" s="2">
        <f>VLOOKUP(A136,[1]GLAM_CF!J:O,5,FALSE)</f>
        <v>3.4506000000000001E-15</v>
      </c>
      <c r="C136" s="2">
        <f>VLOOKUP(A136,[1]GLAM_CF!J:O,4,FALSE)</f>
        <v>3.3003E-15</v>
      </c>
      <c r="D136" s="2">
        <f>VLOOKUP(A136,[1]GLAM_CF!J:O,3,FALSE)</f>
        <v>1.8076E-15</v>
      </c>
      <c r="E136" s="2">
        <f>VLOOKUP(A136,[1]GLAM_CF!J:O,2,FALSE)</f>
        <v>9.8782999999999992E-16</v>
      </c>
      <c r="F136" s="2">
        <f>VLOOKUP(A136,[1]GLAM_CF!J:O,6,FALSE)</f>
        <v>2.7514999999999998E-15</v>
      </c>
    </row>
    <row r="137" spans="1:6" x14ac:dyDescent="0.35">
      <c r="A137" s="2" t="s">
        <v>163</v>
      </c>
      <c r="B137" s="2">
        <f>VLOOKUP(A137,[1]GLAM_CF!J:O,5,FALSE)</f>
        <v>5.6028000000000002E-15</v>
      </c>
      <c r="C137" s="2">
        <f>VLOOKUP(A137,[1]GLAM_CF!J:O,4,FALSE)</f>
        <v>4.3149E-15</v>
      </c>
      <c r="D137" s="2">
        <f>VLOOKUP(A137,[1]GLAM_CF!J:O,3,FALSE)</f>
        <v>3.2173E-15</v>
      </c>
      <c r="E137" s="2">
        <f>VLOOKUP(A137,[1]GLAM_CF!J:O,2,FALSE)</f>
        <v>1.6336E-15</v>
      </c>
      <c r="F137" s="2">
        <f>VLOOKUP(A137,[1]GLAM_CF!J:O,6,FALSE)</f>
        <v>4.5755000000000003E-15</v>
      </c>
    </row>
    <row r="138" spans="1:6" x14ac:dyDescent="0.35">
      <c r="A138" s="2" t="s">
        <v>164</v>
      </c>
      <c r="B138" s="2">
        <f>VLOOKUP(A138,[1]GLAM_CF!J:O,5,FALSE)</f>
        <v>9.6605999999999996E-16</v>
      </c>
      <c r="C138" s="2">
        <f>VLOOKUP(A138,[1]GLAM_CF!J:O,4,FALSE)</f>
        <v>6.9049E-16</v>
      </c>
      <c r="D138" s="2">
        <f>VLOOKUP(A138,[1]GLAM_CF!J:O,3,FALSE)</f>
        <v>4.8859999999999999E-16</v>
      </c>
      <c r="E138" s="2">
        <f>VLOOKUP(A138,[1]GLAM_CF!J:O,2,FALSE)</f>
        <v>2.6949000000000002E-16</v>
      </c>
      <c r="F138" s="2">
        <f>VLOOKUP(A138,[1]GLAM_CF!J:O,6,FALSE)</f>
        <v>8.4478999999999997E-16</v>
      </c>
    </row>
    <row r="139" spans="1:6" x14ac:dyDescent="0.35">
      <c r="A139" s="2" t="s">
        <v>165</v>
      </c>
      <c r="B139" s="2">
        <f>VLOOKUP(A139,[1]GLAM_CF!J:O,5,FALSE)</f>
        <v>1.2862999999999999E-14</v>
      </c>
      <c r="C139" s="2">
        <f>VLOOKUP(A139,[1]GLAM_CF!J:O,4,FALSE)</f>
        <v>1.1302999999999999E-14</v>
      </c>
      <c r="D139" s="2">
        <f>VLOOKUP(A139,[1]GLAM_CF!J:O,3,FALSE)</f>
        <v>6.7059999999999997E-15</v>
      </c>
      <c r="E139" s="2">
        <f>VLOOKUP(A139,[1]GLAM_CF!J:O,2,FALSE)</f>
        <v>3.1832000000000001E-15</v>
      </c>
      <c r="F139" s="2">
        <f>VLOOKUP(A139,[1]GLAM_CF!J:O,6,FALSE)</f>
        <v>1.1385E-14</v>
      </c>
    </row>
    <row r="140" spans="1:6" x14ac:dyDescent="0.35">
      <c r="A140" s="2" t="s">
        <v>166</v>
      </c>
      <c r="B140" s="2">
        <f>VLOOKUP(A140,[1]GLAM_CF!J:O,5,FALSE)</f>
        <v>2.7040999999999999E-16</v>
      </c>
      <c r="C140" s="2">
        <f>VLOOKUP(A140,[1]GLAM_CF!J:O,4,FALSE)</f>
        <v>3.8592999999999999E-16</v>
      </c>
      <c r="D140" s="2">
        <f>VLOOKUP(A140,[1]GLAM_CF!J:O,3,FALSE)</f>
        <v>1.1491E-16</v>
      </c>
      <c r="E140" s="2">
        <f>VLOOKUP(A140,[1]GLAM_CF!J:O,2,FALSE)</f>
        <v>5.8269999999999996E-17</v>
      </c>
      <c r="F140" s="2">
        <f>VLOOKUP(A140,[1]GLAM_CF!J:O,6,FALSE)</f>
        <v>2.5786999999999999E-16</v>
      </c>
    </row>
    <row r="141" spans="1:6" x14ac:dyDescent="0.35">
      <c r="A141" s="2" t="s">
        <v>167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</row>
    <row r="142" spans="1:6" x14ac:dyDescent="0.35">
      <c r="A142" s="2" t="s">
        <v>168</v>
      </c>
      <c r="B142" s="2">
        <f>VLOOKUP(A142,[1]GLAM_CF!J:O,5,FALSE)</f>
        <v>3.3491000000000001E-14</v>
      </c>
      <c r="C142" s="2">
        <f>VLOOKUP(A142,[1]GLAM_CF!J:O,4,FALSE)</f>
        <v>3.2080999999999997E-14</v>
      </c>
      <c r="D142" s="2">
        <f>VLOOKUP(A142,[1]GLAM_CF!J:O,3,FALSE)</f>
        <v>8.9102000000000003E-15</v>
      </c>
      <c r="E142" s="2">
        <f>VLOOKUP(A142,[1]GLAM_CF!J:O,2,FALSE)</f>
        <v>4.1692E-15</v>
      </c>
      <c r="F142" s="2">
        <f>VLOOKUP(A142,[1]GLAM_CF!J:O,6,FALSE)</f>
        <v>2.1676999999999999E-14</v>
      </c>
    </row>
    <row r="143" spans="1:6" x14ac:dyDescent="0.35">
      <c r="A143" s="2" t="s">
        <v>169</v>
      </c>
      <c r="B143" s="2">
        <f>VLOOKUP(A143,[1]GLAM_CF!J:O,5,FALSE)</f>
        <v>1.6249E-13</v>
      </c>
      <c r="C143" s="2">
        <f>VLOOKUP(A143,[1]GLAM_CF!J:O,4,FALSE)</f>
        <v>1.9283E-13</v>
      </c>
      <c r="D143" s="2">
        <f>VLOOKUP(A143,[1]GLAM_CF!J:O,3,FALSE)</f>
        <v>5.7832999999999994E-14</v>
      </c>
      <c r="E143" s="2">
        <f>VLOOKUP(A143,[1]GLAM_CF!J:O,2,FALSE)</f>
        <v>1.7248999999999999E-14</v>
      </c>
      <c r="F143" s="2">
        <f>VLOOKUP(A143,[1]GLAM_CF!J:O,6,FALSE)</f>
        <v>2.4154E-13</v>
      </c>
    </row>
    <row r="144" spans="1:6" x14ac:dyDescent="0.35">
      <c r="A144" s="2" t="s">
        <v>170</v>
      </c>
      <c r="B144" s="2">
        <f>VLOOKUP(A144,[1]GLAM_CF!J:O,5,FALSE)</f>
        <v>6.2794999999999999E-14</v>
      </c>
      <c r="C144" s="2">
        <f>VLOOKUP(A144,[1]GLAM_CF!J:O,4,FALSE)</f>
        <v>1.2776E-13</v>
      </c>
      <c r="D144" s="2">
        <f>VLOOKUP(A144,[1]GLAM_CF!J:O,3,FALSE)</f>
        <v>8.9102000000000003E-15</v>
      </c>
      <c r="E144" s="2">
        <f>VLOOKUP(A144,[1]GLAM_CF!J:O,2,FALSE)</f>
        <v>1.5308E-14</v>
      </c>
      <c r="F144" s="2">
        <f>VLOOKUP(A144,[1]GLAM_CF!J:O,6,FALSE)</f>
        <v>2.1676999999999999E-14</v>
      </c>
    </row>
    <row r="145" spans="1:6" x14ac:dyDescent="0.35">
      <c r="A145" s="2" t="s">
        <v>171</v>
      </c>
      <c r="B145" s="2">
        <f>VLOOKUP(A145,[1]GLAM_CF!J:O,5,FALSE)</f>
        <v>2.4061000000000002E-13</v>
      </c>
      <c r="C145" s="2">
        <f>VLOOKUP(A145,[1]GLAM_CF!J:O,4,FALSE)</f>
        <v>2.1031E-14</v>
      </c>
      <c r="D145" s="2">
        <f>VLOOKUP(A145,[1]GLAM_CF!J:O,3,FALSE)</f>
        <v>3.0856000000000001E-14</v>
      </c>
      <c r="E145" s="2">
        <f>VLOOKUP(A145,[1]GLAM_CF!J:O,2,FALSE)</f>
        <v>8.6925999999999993E-15</v>
      </c>
      <c r="F145" s="2">
        <f>VLOOKUP(A145,[1]GLAM_CF!J:O,6,FALSE)</f>
        <v>3.5893999999999998E-14</v>
      </c>
    </row>
    <row r="146" spans="1:6" x14ac:dyDescent="0.35">
      <c r="A146" s="2" t="s">
        <v>172</v>
      </c>
      <c r="B146" s="2">
        <f>VLOOKUP(A146,[1]GLAM_CF!J:O,5,FALSE)</f>
        <v>3.2256999999999999E-15</v>
      </c>
      <c r="C146" s="2">
        <f>VLOOKUP(A146,[1]GLAM_CF!J:O,4,FALSE)</f>
        <v>3.0837E-15</v>
      </c>
      <c r="D146" s="2">
        <f>VLOOKUP(A146,[1]GLAM_CF!J:O,3,FALSE)</f>
        <v>2.9013E-15</v>
      </c>
      <c r="E146" s="2">
        <f>VLOOKUP(A146,[1]GLAM_CF!J:O,2,FALSE)</f>
        <v>1.5208E-15</v>
      </c>
      <c r="F146" s="2">
        <f>VLOOKUP(A146,[1]GLAM_CF!J:O,6,FALSE)</f>
        <v>2.583E-15</v>
      </c>
    </row>
    <row r="147" spans="1:6" x14ac:dyDescent="0.35">
      <c r="A147" s="2" t="s">
        <v>173</v>
      </c>
      <c r="B147" s="2">
        <f>VLOOKUP(A147,[1]GLAM_CF!J:O,5,FALSE)</f>
        <v>1.9079000000000001E-15</v>
      </c>
      <c r="C147" s="2">
        <f>VLOOKUP(A147,[1]GLAM_CF!J:O,4,FALSE)</f>
        <v>1.5611000000000001E-15</v>
      </c>
      <c r="D147" s="2">
        <f>VLOOKUP(A147,[1]GLAM_CF!J:O,3,FALSE)</f>
        <v>1.0536999999999999E-15</v>
      </c>
      <c r="E147" s="2">
        <f>VLOOKUP(A147,[1]GLAM_CF!J:O,2,FALSE)</f>
        <v>5.1344999999999999E-16</v>
      </c>
      <c r="F147" s="2">
        <f>VLOOKUP(A147,[1]GLAM_CF!J:O,6,FALSE)</f>
        <v>1.6569999999999999E-15</v>
      </c>
    </row>
    <row r="148" spans="1:6" x14ac:dyDescent="0.35">
      <c r="A148" s="2" t="s">
        <v>174</v>
      </c>
      <c r="B148" s="2">
        <f>VLOOKUP(A148,[1]GLAM_CF!J:O,5,FALSE)</f>
        <v>9.1141000000000003E-15</v>
      </c>
      <c r="C148" s="2">
        <f>VLOOKUP(A148,[1]GLAM_CF!J:O,4,FALSE)</f>
        <v>7.4462999999999995E-15</v>
      </c>
      <c r="D148" s="2">
        <f>VLOOKUP(A148,[1]GLAM_CF!J:O,3,FALSE)</f>
        <v>4.8669999999999996E-15</v>
      </c>
      <c r="E148" s="2">
        <f>VLOOKUP(A148,[1]GLAM_CF!J:O,2,FALSE)</f>
        <v>2.3597999999999998E-15</v>
      </c>
      <c r="F148" s="2">
        <f>VLOOKUP(A148,[1]GLAM_CF!J:O,6,FALSE)</f>
        <v>7.8251999999999994E-15</v>
      </c>
    </row>
    <row r="149" spans="1:6" x14ac:dyDescent="0.35">
      <c r="A149" s="2" t="s">
        <v>175</v>
      </c>
      <c r="B149" s="2">
        <f>VLOOKUP(A149,[1]GLAM_CF!J:O,5,FALSE)</f>
        <v>2.3182999999999998E-15</v>
      </c>
      <c r="C149" s="2">
        <f>VLOOKUP(A149,[1]GLAM_CF!J:O,4,FALSE)</f>
        <v>1.6339999999999999E-15</v>
      </c>
      <c r="D149" s="2">
        <f>VLOOKUP(A149,[1]GLAM_CF!J:O,3,FALSE)</f>
        <v>7.3384000000000001E-16</v>
      </c>
      <c r="E149" s="2">
        <f>VLOOKUP(A149,[1]GLAM_CF!J:O,2,FALSE)</f>
        <v>6.7419999999999999E-16</v>
      </c>
      <c r="F149" s="2">
        <f>VLOOKUP(A149,[1]GLAM_CF!J:O,6,FALSE)</f>
        <v>1.9590999999999998E-15</v>
      </c>
    </row>
    <row r="150" spans="1:6" x14ac:dyDescent="0.35">
      <c r="A150" s="2" t="s">
        <v>176</v>
      </c>
      <c r="B150" s="2">
        <f>VLOOKUP(A150,[1]GLAM_CF!J:O,5,FALSE)</f>
        <v>1.1396E-15</v>
      </c>
      <c r="C150" s="2">
        <f>VLOOKUP(A150,[1]GLAM_CF!J:O,4,FALSE)</f>
        <v>7.9995000000000001E-16</v>
      </c>
      <c r="D150" s="2">
        <f>VLOOKUP(A150,[1]GLAM_CF!J:O,3,FALSE)</f>
        <v>7.3384000000000001E-16</v>
      </c>
      <c r="E150" s="2">
        <f>VLOOKUP(A150,[1]GLAM_CF!J:O,2,FALSE)</f>
        <v>3.2469999999999998E-16</v>
      </c>
      <c r="F150" s="2">
        <f>VLOOKUP(A150,[1]GLAM_CF!J:O,6,FALSE)</f>
        <v>9.7735999999999997E-16</v>
      </c>
    </row>
    <row r="151" spans="1:6" x14ac:dyDescent="0.35">
      <c r="A151" s="2" t="s">
        <v>177</v>
      </c>
      <c r="B151" s="2">
        <f>VLOOKUP(A151,[1]GLAM_CF!J:O,5,FALSE)</f>
        <v>1.6704E-14</v>
      </c>
      <c r="C151" s="2">
        <f>VLOOKUP(A151,[1]GLAM_CF!J:O,4,FALSE)</f>
        <v>1.4961000000000001E-13</v>
      </c>
      <c r="D151" s="2">
        <f>VLOOKUP(A151,[1]GLAM_CF!J:O,3,FALSE)</f>
        <v>7.6224000000000002E-15</v>
      </c>
      <c r="E151" s="2">
        <f>VLOOKUP(A151,[1]GLAM_CF!J:O,2,FALSE)</f>
        <v>3.1222000000000001E-15</v>
      </c>
      <c r="F151" s="2">
        <f>VLOOKUP(A151,[1]GLAM_CF!J:O,6,FALSE)</f>
        <v>1.5561999999999998E-14</v>
      </c>
    </row>
    <row r="152" spans="1:6" x14ac:dyDescent="0.35">
      <c r="A152" s="2" t="s">
        <v>178</v>
      </c>
      <c r="B152" s="2">
        <f>VLOOKUP(A152,[1]GLAM_CF!J:O,5,FALSE)</f>
        <v>3.1606999999999999E-15</v>
      </c>
      <c r="C152" s="2">
        <f>VLOOKUP(A152,[1]GLAM_CF!J:O,4,FALSE)</f>
        <v>2.7006999999999999E-15</v>
      </c>
      <c r="D152" s="2">
        <f>VLOOKUP(A152,[1]GLAM_CF!J:O,3,FALSE)</f>
        <v>1.6757999999999999E-15</v>
      </c>
      <c r="E152" s="2">
        <f>VLOOKUP(A152,[1]GLAM_CF!J:O,2,FALSE)</f>
        <v>7.5280000000000002E-16</v>
      </c>
      <c r="F152" s="2">
        <f>VLOOKUP(A152,[1]GLAM_CF!J:O,6,FALSE)</f>
        <v>9.8770999999999995E-15</v>
      </c>
    </row>
    <row r="153" spans="1:6" x14ac:dyDescent="0.35">
      <c r="A153" s="2" t="s">
        <v>179</v>
      </c>
      <c r="B153" s="2">
        <f>VLOOKUP(A153,[1]GLAM_CF!J:O,5,FALSE)</f>
        <v>6.5138000000000003E-15</v>
      </c>
      <c r="C153" s="2">
        <f>VLOOKUP(A153,[1]GLAM_CF!J:O,4,FALSE)</f>
        <v>4.9748999999999996E-15</v>
      </c>
      <c r="D153" s="2">
        <f>VLOOKUP(A153,[1]GLAM_CF!J:O,3,FALSE)</f>
        <v>5.2053999999999997E-15</v>
      </c>
      <c r="E153" s="2">
        <f>VLOOKUP(A153,[1]GLAM_CF!J:O,2,FALSE)</f>
        <v>2.0378000000000001E-15</v>
      </c>
      <c r="F153" s="2">
        <f>VLOOKUP(A153,[1]GLAM_CF!J:O,6,FALSE)</f>
        <v>7.1857999999999993E-15</v>
      </c>
    </row>
    <row r="154" spans="1:6" x14ac:dyDescent="0.35">
      <c r="A154" s="2" t="s">
        <v>180</v>
      </c>
      <c r="B154" s="2">
        <f>VLOOKUP(A154,[1]GLAM_CF!J:O,5,FALSE)</f>
        <v>5.9777000000000001E-15</v>
      </c>
      <c r="C154" s="2">
        <f>VLOOKUP(A154,[1]GLAM_CF!J:O,4,FALSE)</f>
        <v>5.3052999999999996E-15</v>
      </c>
      <c r="D154" s="2">
        <f>VLOOKUP(A154,[1]GLAM_CF!J:O,3,FALSE)</f>
        <v>3.7203000000000001E-15</v>
      </c>
      <c r="E154" s="2">
        <f>VLOOKUP(A154,[1]GLAM_CF!J:O,2,FALSE)</f>
        <v>2.4445000000000002E-15</v>
      </c>
      <c r="F154" s="2">
        <f>VLOOKUP(A154,[1]GLAM_CF!J:O,6,FALSE)</f>
        <v>6.6490999999999999E-15</v>
      </c>
    </row>
    <row r="155" spans="1:6" x14ac:dyDescent="0.35">
      <c r="A155" s="2" t="s">
        <v>181</v>
      </c>
      <c r="B155" s="2">
        <f>VLOOKUP(A155,[1]GLAM_CF!J:O,5,FALSE)</f>
        <v>4.3485999999999997E-15</v>
      </c>
      <c r="C155" s="2">
        <f>VLOOKUP(A155,[1]GLAM_CF!J:O,4,FALSE)</f>
        <v>3.396E-15</v>
      </c>
      <c r="D155" s="2">
        <f>VLOOKUP(A155,[1]GLAM_CF!J:O,3,FALSE)</f>
        <v>2.5346999999999999E-15</v>
      </c>
      <c r="E155" s="2">
        <f>VLOOKUP(A155,[1]GLAM_CF!J:O,2,FALSE)</f>
        <v>1.4149999999999999E-15</v>
      </c>
      <c r="F155" s="2">
        <f>VLOOKUP(A155,[1]GLAM_CF!J:O,6,FALSE)</f>
        <v>9.8923000000000002E-15</v>
      </c>
    </row>
    <row r="156" spans="1:6" x14ac:dyDescent="0.35">
      <c r="A156" s="2" t="s">
        <v>182</v>
      </c>
      <c r="B156" s="2">
        <f>VLOOKUP(A156,[1]GLAM_CF!J:O,5,FALSE)</f>
        <v>1.3277000000000001E-15</v>
      </c>
      <c r="C156" s="2">
        <f>VLOOKUP(A156,[1]GLAM_CF!J:O,4,FALSE)</f>
        <v>8.3431000000000004E-16</v>
      </c>
      <c r="D156" s="2">
        <f>VLOOKUP(A156,[1]GLAM_CF!J:O,3,FALSE)</f>
        <v>1.3949E-15</v>
      </c>
      <c r="E156" s="2">
        <f>VLOOKUP(A156,[1]GLAM_CF!J:O,2,FALSE)</f>
        <v>2.4838E-16</v>
      </c>
      <c r="F156" s="2">
        <f>VLOOKUP(A156,[1]GLAM_CF!J:O,6,FALSE)</f>
        <v>1.3027E-15</v>
      </c>
    </row>
    <row r="157" spans="1:6" x14ac:dyDescent="0.35">
      <c r="A157" s="2" t="s">
        <v>183</v>
      </c>
      <c r="B157" s="2">
        <f>VLOOKUP(A157,[1]GLAM_CF!J:O,5,FALSE)</f>
        <v>9.6495999999999997E-15</v>
      </c>
      <c r="C157" s="2">
        <f>VLOOKUP(A157,[1]GLAM_CF!J:O,4,FALSE)</f>
        <v>7.4275999999999994E-15</v>
      </c>
      <c r="D157" s="2">
        <f>VLOOKUP(A157,[1]GLAM_CF!J:O,3,FALSE)</f>
        <v>5.5769000000000004E-15</v>
      </c>
      <c r="E157" s="2">
        <f>VLOOKUP(A157,[1]GLAM_CF!J:O,2,FALSE)</f>
        <v>2.8482E-15</v>
      </c>
      <c r="F157" s="2">
        <f>VLOOKUP(A157,[1]GLAM_CF!J:O,6,FALSE)</f>
        <v>7.3585999999999993E-15</v>
      </c>
    </row>
    <row r="158" spans="1:6" x14ac:dyDescent="0.35">
      <c r="A158" s="2" t="s">
        <v>184</v>
      </c>
      <c r="B158" s="2">
        <f>VLOOKUP(A158,[1]GLAM_CF!J:O,5,FALSE)</f>
        <v>4.1145999999999998E-16</v>
      </c>
      <c r="C158" s="2">
        <f>VLOOKUP(A158,[1]GLAM_CF!J:O,4,FALSE)</f>
        <v>2.4340000000000002E-16</v>
      </c>
      <c r="D158" s="2">
        <f>VLOOKUP(A158,[1]GLAM_CF!J:O,3,FALSE)</f>
        <v>2.3216000000000001E-16</v>
      </c>
      <c r="E158" s="2">
        <f>VLOOKUP(A158,[1]GLAM_CF!J:O,2,FALSE)</f>
        <v>1.0292E-16</v>
      </c>
      <c r="F158" s="2">
        <f>VLOOKUP(A158,[1]GLAM_CF!J:O,6,FALSE)</f>
        <v>2.5904999999999999E-16</v>
      </c>
    </row>
    <row r="159" spans="1:6" x14ac:dyDescent="0.35">
      <c r="A159" s="2" t="s">
        <v>185</v>
      </c>
      <c r="B159" s="2">
        <f>VLOOKUP(A159,[1]GLAM_CF!J:O,5,FALSE)</f>
        <v>2.8039000000000001E-15</v>
      </c>
      <c r="C159" s="2">
        <f>VLOOKUP(A159,[1]GLAM_CF!J:O,4,FALSE)</f>
        <v>1.9333999999999998E-15</v>
      </c>
      <c r="D159" s="2">
        <f>VLOOKUP(A159,[1]GLAM_CF!J:O,3,FALSE)</f>
        <v>7.0822E-16</v>
      </c>
      <c r="E159" s="2">
        <f>VLOOKUP(A159,[1]GLAM_CF!J:O,2,FALSE)</f>
        <v>8.6656000000000002E-16</v>
      </c>
      <c r="F159" s="2">
        <f>VLOOKUP(A159,[1]GLAM_CF!J:O,6,FALSE)</f>
        <v>2.2643000000000001E-15</v>
      </c>
    </row>
    <row r="160" spans="1:6" x14ac:dyDescent="0.35">
      <c r="A160" s="2" t="s">
        <v>186</v>
      </c>
      <c r="B160" s="2">
        <f>VLOOKUP(A160,[1]GLAM_CF!J:O,5,FALSE)</f>
        <v>2.5970999999999999E-15</v>
      </c>
      <c r="C160" s="2">
        <f>VLOOKUP(A160,[1]GLAM_CF!J:O,4,FALSE)</f>
        <v>2.1957999999999999E-15</v>
      </c>
      <c r="D160" s="2">
        <f>VLOOKUP(A160,[1]GLAM_CF!J:O,3,FALSE)</f>
        <v>3.1527000000000001E-15</v>
      </c>
      <c r="E160" s="2">
        <f>VLOOKUP(A160,[1]GLAM_CF!J:O,2,FALSE)</f>
        <v>1.4536E-15</v>
      </c>
      <c r="F160" s="2">
        <f>VLOOKUP(A160,[1]GLAM_CF!J:O,6,FALSE)</f>
        <v>2.4221000000000001E-15</v>
      </c>
    </row>
    <row r="161" spans="1:6" x14ac:dyDescent="0.35">
      <c r="A161" s="2" t="s">
        <v>187</v>
      </c>
      <c r="B161" s="2">
        <f>VLOOKUP(A161,[1]GLAM_CF!J:O,5,FALSE)</f>
        <v>4.8887999999999997E-16</v>
      </c>
      <c r="C161" s="2">
        <f>VLOOKUP(A161,[1]GLAM_CF!J:O,4,FALSE)</f>
        <v>4.6046999999999997E-16</v>
      </c>
      <c r="D161" s="2">
        <f>VLOOKUP(A161,[1]GLAM_CF!J:O,3,FALSE)</f>
        <v>6.0541000000000001E-16</v>
      </c>
      <c r="E161" s="2">
        <f>VLOOKUP(A161,[1]GLAM_CF!J:O,2,FALSE)</f>
        <v>2.0078000000000001E-16</v>
      </c>
      <c r="F161" s="2">
        <f>VLOOKUP(A161,[1]GLAM_CF!J:O,6,FALSE)</f>
        <v>4.8232000000000002E-16</v>
      </c>
    </row>
    <row r="162" spans="1:6" x14ac:dyDescent="0.35">
      <c r="A162" s="2" t="s">
        <v>188</v>
      </c>
      <c r="B162" s="2">
        <v>0</v>
      </c>
      <c r="C162" s="2">
        <v>0</v>
      </c>
      <c r="D162" s="2">
        <v>0</v>
      </c>
      <c r="E162" s="2">
        <v>0</v>
      </c>
      <c r="F162" s="2">
        <v>0</v>
      </c>
    </row>
    <row r="163" spans="1:6" x14ac:dyDescent="0.35">
      <c r="A163" s="2" t="s">
        <v>189</v>
      </c>
      <c r="B163" s="2">
        <f>VLOOKUP(A163,[1]GLAM_CF!J:O,5,FALSE)</f>
        <v>1.0676000000000001E-14</v>
      </c>
      <c r="C163" s="2">
        <f>VLOOKUP(A163,[1]GLAM_CF!J:O,4,FALSE)</f>
        <v>8.6395999999999994E-15</v>
      </c>
      <c r="D163" s="2">
        <f>VLOOKUP(A163,[1]GLAM_CF!J:O,3,FALSE)</f>
        <v>5.9598000000000003E-15</v>
      </c>
      <c r="E163" s="2">
        <f>VLOOKUP(A163,[1]GLAM_CF!J:O,2,FALSE)</f>
        <v>2.8991999999999999E-15</v>
      </c>
      <c r="F163" s="2">
        <f>VLOOKUP(A163,[1]GLAM_CF!J:O,6,FALSE)</f>
        <v>7.0110999999999999E-15</v>
      </c>
    </row>
    <row r="164" spans="1:6" x14ac:dyDescent="0.35">
      <c r="A164" s="2" t="s">
        <v>190</v>
      </c>
      <c r="B164" s="2">
        <f>VLOOKUP(A164,[1]GLAM_CF!J:O,5,FALSE)</f>
        <v>7.8946999999999995E-15</v>
      </c>
      <c r="C164" s="2">
        <f>VLOOKUP(A164,[1]GLAM_CF!J:O,4,FALSE)</f>
        <v>6.2499000000000001E-15</v>
      </c>
      <c r="D164" s="2">
        <f>VLOOKUP(A164,[1]GLAM_CF!J:O,3,FALSE)</f>
        <v>3.8618999999999999E-15</v>
      </c>
      <c r="E164" s="2">
        <f>VLOOKUP(A164,[1]GLAM_CF!J:O,2,FALSE)</f>
        <v>1.5004000000000001E-15</v>
      </c>
      <c r="F164" s="2">
        <f>VLOOKUP(A164,[1]GLAM_CF!J:O,6,FALSE)</f>
        <v>6.7636999999999998E-15</v>
      </c>
    </row>
    <row r="165" spans="1:6" x14ac:dyDescent="0.35">
      <c r="A165" s="2" t="s">
        <v>191</v>
      </c>
      <c r="B165" s="2">
        <f>VLOOKUP(A165,[1]GLAM_CF!J:O,5,FALSE)</f>
        <v>3.8441999999999996E-15</v>
      </c>
      <c r="C165" s="2">
        <f>VLOOKUP(A165,[1]GLAM_CF!J:O,4,FALSE)</f>
        <v>3.1182999999999998E-15</v>
      </c>
      <c r="D165" s="2">
        <f>VLOOKUP(A165,[1]GLAM_CF!J:O,3,FALSE)</f>
        <v>2.1101000000000001E-15</v>
      </c>
      <c r="E165" s="2">
        <f>VLOOKUP(A165,[1]GLAM_CF!J:O,2,FALSE)</f>
        <v>1.0370000000000001E-15</v>
      </c>
      <c r="F165" s="2">
        <f>VLOOKUP(A165,[1]GLAM_CF!J:O,6,FALSE)</f>
        <v>3.2860999999999999E-15</v>
      </c>
    </row>
    <row r="166" spans="1:6" x14ac:dyDescent="0.35">
      <c r="A166" s="2" t="s">
        <v>192</v>
      </c>
      <c r="B166" s="2">
        <f>VLOOKUP(A166,[1]GLAM_CF!J:O,5,FALSE)</f>
        <v>2.0303999999999999E-14</v>
      </c>
      <c r="C166" s="2">
        <f>VLOOKUP(A166,[1]GLAM_CF!J:O,4,FALSE)</f>
        <v>1.0079E-14</v>
      </c>
      <c r="D166" s="2">
        <f>VLOOKUP(A166,[1]GLAM_CF!J:O,3,FALSE)</f>
        <v>7.0925E-15</v>
      </c>
      <c r="E166" s="2">
        <f>VLOOKUP(A166,[1]GLAM_CF!J:O,2,FALSE)</f>
        <v>2.9203000000000001E-15</v>
      </c>
      <c r="F166" s="2">
        <f>VLOOKUP(A166,[1]GLAM_CF!J:O,6,FALSE)</f>
        <v>1.0516E-14</v>
      </c>
    </row>
    <row r="167" spans="1:6" x14ac:dyDescent="0.35">
      <c r="A167" s="2" t="s">
        <v>193</v>
      </c>
      <c r="B167" s="2">
        <f>VLOOKUP(A167,[1]GLAM_CF!J:O,5,FALSE)</f>
        <v>2.5489000000000001E-15</v>
      </c>
      <c r="C167" s="2">
        <f>VLOOKUP(A167,[1]GLAM_CF!J:O,4,FALSE)</f>
        <v>2.2413E-15</v>
      </c>
      <c r="D167" s="2">
        <f>VLOOKUP(A167,[1]GLAM_CF!J:O,3,FALSE)</f>
        <v>2.5407E-15</v>
      </c>
      <c r="E167" s="2">
        <f>VLOOKUP(A167,[1]GLAM_CF!J:O,2,FALSE)</f>
        <v>1.2346999999999999E-15</v>
      </c>
      <c r="F167" s="2">
        <f>VLOOKUP(A167,[1]GLAM_CF!J:O,6,FALSE)</f>
        <v>2.0807999999999998E-15</v>
      </c>
    </row>
    <row r="168" spans="1:6" x14ac:dyDescent="0.35">
      <c r="A168" s="2" t="s">
        <v>194</v>
      </c>
      <c r="B168" s="2">
        <f>VLOOKUP(A168,[1]GLAM_CF!J:O,5,FALSE)</f>
        <v>1.7319E-15</v>
      </c>
      <c r="C168" s="2">
        <f>VLOOKUP(A168,[1]GLAM_CF!J:O,4,FALSE)</f>
        <v>1.4566E-15</v>
      </c>
      <c r="D168" s="2">
        <f>VLOOKUP(A168,[1]GLAM_CF!J:O,3,FALSE)</f>
        <v>1.4605999999999999E-15</v>
      </c>
      <c r="E168" s="2">
        <f>VLOOKUP(A168,[1]GLAM_CF!J:O,2,FALSE)</f>
        <v>6.2684000000000004E-16</v>
      </c>
      <c r="F168" s="2">
        <f>VLOOKUP(A168,[1]GLAM_CF!J:O,6,FALSE)</f>
        <v>1.6661999999999999E-15</v>
      </c>
    </row>
    <row r="169" spans="1:6" x14ac:dyDescent="0.35">
      <c r="A169" s="2" t="s">
        <v>195</v>
      </c>
      <c r="B169" s="2">
        <f>VLOOKUP(A169,[1]GLAM_CF!J:O,5,FALSE)</f>
        <v>2.768E-15</v>
      </c>
      <c r="C169" s="2">
        <f>VLOOKUP(A169,[1]GLAM_CF!J:O,4,FALSE)</f>
        <v>2.2860000000000001E-15</v>
      </c>
      <c r="D169" s="2">
        <f>VLOOKUP(A169,[1]GLAM_CF!J:O,3,FALSE)</f>
        <v>2.6303000000000002E-15</v>
      </c>
      <c r="E169" s="2">
        <f>VLOOKUP(A169,[1]GLAM_CF!J:O,2,FALSE)</f>
        <v>7.0108000000000004E-16</v>
      </c>
      <c r="F169" s="2">
        <f>VLOOKUP(A169,[1]GLAM_CF!J:O,6,FALSE)</f>
        <v>3.2007000000000001E-15</v>
      </c>
    </row>
    <row r="170" spans="1:6" x14ac:dyDescent="0.35">
      <c r="A170" s="2" t="s">
        <v>196</v>
      </c>
      <c r="B170" s="2">
        <f>VLOOKUP(A170,[1]GLAM_CF!J:O,5,FALSE)</f>
        <v>2.9991999999999999E-15</v>
      </c>
      <c r="C170" s="2">
        <f>VLOOKUP(A170,[1]GLAM_CF!J:O,4,FALSE)</f>
        <v>2.8700000000000001E-15</v>
      </c>
      <c r="D170" s="2">
        <f>VLOOKUP(A170,[1]GLAM_CF!J:O,3,FALSE)</f>
        <v>2.6455999999999998E-15</v>
      </c>
      <c r="E170" s="2">
        <f>VLOOKUP(A170,[1]GLAM_CF!J:O,2,FALSE)</f>
        <v>1.4337E-15</v>
      </c>
      <c r="F170" s="2">
        <f>VLOOKUP(A170,[1]GLAM_CF!J:O,6,FALSE)</f>
        <v>2.4159000000000001E-15</v>
      </c>
    </row>
    <row r="171" spans="1:6" x14ac:dyDescent="0.35">
      <c r="A171" s="2" t="s">
        <v>197</v>
      </c>
      <c r="B171" s="2">
        <f>VLOOKUP(A171,[1]GLAM_CF!J:O,5,FALSE)</f>
        <v>6.1220999999999998E-15</v>
      </c>
      <c r="C171" s="2">
        <f>VLOOKUP(A171,[1]GLAM_CF!J:O,4,FALSE)</f>
        <v>5.1871000000000002E-15</v>
      </c>
      <c r="D171" s="2">
        <f>VLOOKUP(A171,[1]GLAM_CF!J:O,3,FALSE)</f>
        <v>3.3083000000000001E-15</v>
      </c>
      <c r="E171" s="2">
        <f>VLOOKUP(A171,[1]GLAM_CF!J:O,2,FALSE)</f>
        <v>1.6250999999999999E-15</v>
      </c>
      <c r="F171" s="2">
        <f>VLOOKUP(A171,[1]GLAM_CF!J:O,6,FALSE)</f>
        <v>6.8482000000000003E-15</v>
      </c>
    </row>
    <row r="172" spans="1:6" x14ac:dyDescent="0.35">
      <c r="A172" s="2" t="s">
        <v>198</v>
      </c>
      <c r="B172" s="2">
        <v>0</v>
      </c>
      <c r="C172" s="2">
        <v>0</v>
      </c>
      <c r="D172" s="2">
        <v>0</v>
      </c>
      <c r="E172" s="2">
        <v>0</v>
      </c>
      <c r="F172" s="2">
        <v>0</v>
      </c>
    </row>
    <row r="173" spans="1:6" x14ac:dyDescent="0.35">
      <c r="A173" s="2" t="s">
        <v>199</v>
      </c>
      <c r="B173" s="2">
        <v>7.0438000000000002E-16</v>
      </c>
      <c r="C173" s="2">
        <v>5.9001E-16</v>
      </c>
      <c r="D173" s="2">
        <v>4.4174000000000001E-16</v>
      </c>
      <c r="E173" s="2">
        <v>2.1579E-16</v>
      </c>
      <c r="F173" s="2">
        <v>5.9604999999999999E-16</v>
      </c>
    </row>
    <row r="174" spans="1:6" x14ac:dyDescent="0.35">
      <c r="A174" s="2" t="s">
        <v>200</v>
      </c>
      <c r="B174" s="2">
        <f>VLOOKUP(A174,[1]GLAM_CF!J:O,5,FALSE)</f>
        <v>5.4867E-16</v>
      </c>
      <c r="C174" s="2">
        <f>VLOOKUP(A174,[1]GLAM_CF!J:O,4,FALSE)</f>
        <v>4.1611000000000002E-16</v>
      </c>
      <c r="D174" s="2">
        <f>VLOOKUP(A174,[1]GLAM_CF!J:O,3,FALSE)</f>
        <v>2.7983E-16</v>
      </c>
      <c r="E174" s="2">
        <f>VLOOKUP(A174,[1]GLAM_CF!J:O,2,FALSE)</f>
        <v>1.4163E-16</v>
      </c>
      <c r="F174" s="2">
        <f>VLOOKUP(A174,[1]GLAM_CF!J:O,6,FALSE)</f>
        <v>4.9770999999999996E-16</v>
      </c>
    </row>
    <row r="175" spans="1:6" x14ac:dyDescent="0.35">
      <c r="A175" s="2" t="s">
        <v>201</v>
      </c>
      <c r="B175" s="2">
        <f>VLOOKUP(A175,[1]GLAM_CF!J:O,5,FALSE)</f>
        <v>1.8647000000000001E-15</v>
      </c>
      <c r="C175" s="2">
        <f>VLOOKUP(A175,[1]GLAM_CF!J:O,4,FALSE)</f>
        <v>1.5321E-15</v>
      </c>
      <c r="D175" s="2">
        <f>VLOOKUP(A175,[1]GLAM_CF!J:O,3,FALSE)</f>
        <v>9.4930000000000006E-16</v>
      </c>
      <c r="E175" s="2">
        <f>VLOOKUP(A175,[1]GLAM_CF!J:O,2,FALSE)</f>
        <v>4.6440000000000001E-16</v>
      </c>
      <c r="F175" s="2">
        <f>VLOOKUP(A175,[1]GLAM_CF!J:O,6,FALSE)</f>
        <v>1.7836E-15</v>
      </c>
    </row>
    <row r="176" spans="1:6" x14ac:dyDescent="0.35">
      <c r="A176" s="2" t="s">
        <v>202</v>
      </c>
      <c r="B176" s="2">
        <f>VLOOKUP(A176,[1]GLAM_CF!J:O,5,FALSE)</f>
        <v>1.6675999999999999E-15</v>
      </c>
      <c r="C176" s="2">
        <f>VLOOKUP(A176,[1]GLAM_CF!J:O,4,FALSE)</f>
        <v>1.3642999999999999E-15</v>
      </c>
      <c r="D176" s="2">
        <f>VLOOKUP(A176,[1]GLAM_CF!J:O,3,FALSE)</f>
        <v>9.2522000000000007E-16</v>
      </c>
      <c r="E176" s="2">
        <f>VLOOKUP(A176,[1]GLAM_CF!J:O,2,FALSE)</f>
        <v>4.5140999999999997E-16</v>
      </c>
      <c r="F176" s="2">
        <f>VLOOKUP(A176,[1]GLAM_CF!J:O,6,FALSE)</f>
        <v>1.4488E-15</v>
      </c>
    </row>
    <row r="177" spans="1:6" x14ac:dyDescent="0.35">
      <c r="A177" s="2" t="s">
        <v>203</v>
      </c>
      <c r="B177" s="2">
        <f>VLOOKUP(A177,[1]GLAM_CF!J:O,5,FALSE)</f>
        <v>3.6876000000000002E-15</v>
      </c>
      <c r="C177" s="2">
        <f>VLOOKUP(A177,[1]GLAM_CF!J:O,4,FALSE)</f>
        <v>2.9217999999999999E-15</v>
      </c>
      <c r="D177" s="2">
        <f>VLOOKUP(A177,[1]GLAM_CF!J:O,3,FALSE)</f>
        <v>1.8886E-15</v>
      </c>
      <c r="E177" s="2">
        <f>VLOOKUP(A177,[1]GLAM_CF!J:O,2,FALSE)</f>
        <v>8.8631999999999997E-16</v>
      </c>
      <c r="F177" s="2">
        <f>VLOOKUP(A177,[1]GLAM_CF!J:O,6,FALSE)</f>
        <v>3.1157999999999999E-15</v>
      </c>
    </row>
    <row r="178" spans="1:6" x14ac:dyDescent="0.35">
      <c r="A178" s="2" t="s">
        <v>204</v>
      </c>
      <c r="B178" s="2">
        <f>VLOOKUP(A178,[1]GLAM_CF!J:O,5,FALSE)</f>
        <v>4.6831000000000001E-16</v>
      </c>
      <c r="C178" s="2">
        <f>VLOOKUP(A178,[1]GLAM_CF!J:O,4,FALSE)</f>
        <v>4.3150000000000001E-16</v>
      </c>
      <c r="D178" s="2">
        <f>VLOOKUP(A178,[1]GLAM_CF!J:O,3,FALSE)</f>
        <v>8.7724000000000003E-16</v>
      </c>
      <c r="E178" s="2">
        <f>VLOOKUP(A178,[1]GLAM_CF!J:O,2,FALSE)</f>
        <v>2.4838E-16</v>
      </c>
      <c r="F178" s="2">
        <f>VLOOKUP(A178,[1]GLAM_CF!J:O,6,FALSE)</f>
        <v>4.5810999999999996E-16</v>
      </c>
    </row>
    <row r="179" spans="1:6" x14ac:dyDescent="0.35">
      <c r="A179" s="2" t="s">
        <v>205</v>
      </c>
      <c r="B179" s="2">
        <v>8.8366000000000001E-15</v>
      </c>
      <c r="C179" s="3">
        <v>8.6079999999999995E-15</v>
      </c>
      <c r="D179" s="3">
        <v>6.8290999999999997E-15</v>
      </c>
      <c r="E179" s="3">
        <v>7.8700000000000005E-15</v>
      </c>
      <c r="F179" s="3">
        <v>2.5014000000000001E-14</v>
      </c>
    </row>
    <row r="180" spans="1:6" x14ac:dyDescent="0.35">
      <c r="A180" s="2" t="s">
        <v>206</v>
      </c>
      <c r="B180" s="2">
        <f>VLOOKUP(A180,[1]GLAM_CF!J:O,5,FALSE)</f>
        <v>1.2626999999999999E-14</v>
      </c>
      <c r="C180" s="2">
        <f>VLOOKUP(A180,[1]GLAM_CF!J:O,4,FALSE)</f>
        <v>9.9868999999999998E-15</v>
      </c>
      <c r="D180" s="2">
        <f>VLOOKUP(A180,[1]GLAM_CF!J:O,3,FALSE)</f>
        <v>6.4721000000000004E-15</v>
      </c>
      <c r="E180" s="2">
        <f>VLOOKUP(A180,[1]GLAM_CF!J:O,2,FALSE)</f>
        <v>2.3019999999999999E-15</v>
      </c>
      <c r="F180" s="2">
        <f>VLOOKUP(A180,[1]GLAM_CF!J:O,6,FALSE)</f>
        <v>1.0025E-14</v>
      </c>
    </row>
    <row r="181" spans="1:6" x14ac:dyDescent="0.35">
      <c r="A181" s="2" t="s">
        <v>207</v>
      </c>
      <c r="B181" s="2">
        <f>VLOOKUP(A181,[1]GLAM_CF!J:O,5,FALSE)</f>
        <v>2.9505999999999999E-15</v>
      </c>
      <c r="C181" s="2">
        <f>VLOOKUP(A181,[1]GLAM_CF!J:O,4,FALSE)</f>
        <v>2.6419999999999999E-15</v>
      </c>
      <c r="D181" s="2">
        <f>VLOOKUP(A181,[1]GLAM_CF!J:O,3,FALSE)</f>
        <v>1.2490999999999999E-15</v>
      </c>
      <c r="E181" s="2">
        <f>VLOOKUP(A181,[1]GLAM_CF!J:O,2,FALSE)</f>
        <v>6.3153000000000003E-16</v>
      </c>
      <c r="F181" s="2">
        <f>VLOOKUP(A181,[1]GLAM_CF!J:O,6,FALSE)</f>
        <v>4.3471E-15</v>
      </c>
    </row>
    <row r="182" spans="1:6" x14ac:dyDescent="0.35">
      <c r="A182" s="2" t="s">
        <v>208</v>
      </c>
      <c r="B182" s="2">
        <f>VLOOKUP(A182,[1]GLAM_CF!J:O,5,FALSE)</f>
        <v>1.6140000000000001E-14</v>
      </c>
      <c r="C182" s="2">
        <f>VLOOKUP(A182,[1]GLAM_CF!J:O,4,FALSE)</f>
        <v>9.2327999999999997E-15</v>
      </c>
      <c r="D182" s="2">
        <f>VLOOKUP(A182,[1]GLAM_CF!J:O,3,FALSE)</f>
        <v>1.3736000000000001E-14</v>
      </c>
      <c r="E182" s="2">
        <f>VLOOKUP(A182,[1]GLAM_CF!J:O,2,FALSE)</f>
        <v>4.3500000000000001E-15</v>
      </c>
      <c r="F182" s="2">
        <f>VLOOKUP(A182,[1]GLAM_CF!J:O,6,FALSE)</f>
        <v>1.7775999999999999E-14</v>
      </c>
    </row>
    <row r="183" spans="1:6" x14ac:dyDescent="0.35">
      <c r="A183" s="2" t="s">
        <v>209</v>
      </c>
      <c r="B183" s="2">
        <v>0</v>
      </c>
      <c r="C183" s="2">
        <v>0</v>
      </c>
      <c r="D183" s="2">
        <v>0</v>
      </c>
      <c r="E183" s="2">
        <v>0</v>
      </c>
      <c r="F183" s="2">
        <v>0</v>
      </c>
    </row>
    <row r="184" spans="1:6" x14ac:dyDescent="0.35">
      <c r="A184" s="2" t="s">
        <v>210</v>
      </c>
      <c r="B184" s="2">
        <f>VLOOKUP(A184,[1]GLAM_CF!J:O,5,FALSE)</f>
        <v>1.4398E-15</v>
      </c>
      <c r="C184" s="2">
        <f>VLOOKUP(A184,[1]GLAM_CF!J:O,4,FALSE)</f>
        <v>1.3641E-15</v>
      </c>
      <c r="D184" s="2">
        <f>VLOOKUP(A184,[1]GLAM_CF!J:O,3,FALSE)</f>
        <v>2.1920999999999999E-15</v>
      </c>
      <c r="E184" s="2">
        <f>VLOOKUP(A184,[1]GLAM_CF!J:O,2,FALSE)</f>
        <v>9.9245999999999996E-16</v>
      </c>
      <c r="F184" s="2">
        <f>VLOOKUP(A184,[1]GLAM_CF!J:O,6,FALSE)</f>
        <v>1.2459999999999999E-15</v>
      </c>
    </row>
    <row r="185" spans="1:6" x14ac:dyDescent="0.35">
      <c r="A185" s="2" t="s">
        <v>211</v>
      </c>
      <c r="B185" s="2">
        <f>VLOOKUP(A185,[1]GLAM_CF!J:O,5,FALSE)</f>
        <v>7.0765999999999999E-15</v>
      </c>
      <c r="C185" s="2">
        <f>VLOOKUP(A185,[1]GLAM_CF!J:O,4,FALSE)</f>
        <v>3.9684999999999997E-15</v>
      </c>
      <c r="D185" s="2">
        <f>VLOOKUP(A185,[1]GLAM_CF!J:O,3,FALSE)</f>
        <v>2.3524000000000001E-15</v>
      </c>
      <c r="E185" s="2">
        <f>VLOOKUP(A185,[1]GLAM_CF!J:O,2,FALSE)</f>
        <v>1.0795000000000001E-15</v>
      </c>
      <c r="F185" s="2">
        <f>VLOOKUP(A185,[1]GLAM_CF!J:O,6,FALSE)</f>
        <v>5.9532999999999999E-15</v>
      </c>
    </row>
    <row r="186" spans="1:6" x14ac:dyDescent="0.35">
      <c r="A186" s="2" t="s">
        <v>212</v>
      </c>
      <c r="B186" s="2">
        <f>VLOOKUP(A186,[1]GLAM_CF!J:O,5,FALSE)</f>
        <v>5.4621000000000001E-15</v>
      </c>
      <c r="C186" s="2">
        <f>VLOOKUP(A186,[1]GLAM_CF!J:O,4,FALSE)</f>
        <v>4.0899999999999998E-15</v>
      </c>
      <c r="D186" s="2">
        <f>VLOOKUP(A186,[1]GLAM_CF!J:O,3,FALSE)</f>
        <v>2.8599000000000002E-15</v>
      </c>
      <c r="E186" s="2">
        <f>VLOOKUP(A186,[1]GLAM_CF!J:O,2,FALSE)</f>
        <v>1.4080999999999999E-15</v>
      </c>
      <c r="F186" s="2">
        <f>VLOOKUP(A186,[1]GLAM_CF!J:O,6,FALSE)</f>
        <v>4.6258000000000003E-15</v>
      </c>
    </row>
    <row r="187" spans="1:6" x14ac:dyDescent="0.35">
      <c r="A187" s="2" t="s">
        <v>213</v>
      </c>
      <c r="B187" s="2">
        <f>VLOOKUP(A187,[1]GLAM_CF!J:O,5,FALSE)</f>
        <v>9.7718000000000003E-16</v>
      </c>
      <c r="C187" s="2">
        <f>VLOOKUP(A187,[1]GLAM_CF!J:O,4,FALSE)</f>
        <v>6.9505000000000002E-16</v>
      </c>
      <c r="D187" s="2">
        <f>VLOOKUP(A187,[1]GLAM_CF!J:O,3,FALSE)</f>
        <v>6.0203000000000004E-16</v>
      </c>
      <c r="E187" s="2">
        <f>VLOOKUP(A187,[1]GLAM_CF!J:O,2,FALSE)</f>
        <v>3.0965999999999999E-16</v>
      </c>
      <c r="F187" s="2">
        <f>VLOOKUP(A187,[1]GLAM_CF!J:O,6,FALSE)</f>
        <v>7.9394000000000004E-16</v>
      </c>
    </row>
    <row r="188" spans="1:6" x14ac:dyDescent="0.35">
      <c r="A188" s="2" t="s">
        <v>214</v>
      </c>
      <c r="B188" s="2">
        <f>VLOOKUP(A188,[1]GLAM_CF!J:O,5,FALSE)</f>
        <v>1.1388000000000001E-15</v>
      </c>
      <c r="C188" s="2">
        <f>VLOOKUP(A188,[1]GLAM_CF!J:O,4,FALSE)</f>
        <v>7.9527999999999998E-16</v>
      </c>
      <c r="D188" s="2">
        <f>VLOOKUP(A188,[1]GLAM_CF!J:O,3,FALSE)</f>
        <v>7.0822E-16</v>
      </c>
      <c r="E188" s="2">
        <f>VLOOKUP(A188,[1]GLAM_CF!J:O,2,FALSE)</f>
        <v>3.7193999999999999E-16</v>
      </c>
      <c r="F188" s="2">
        <f>VLOOKUP(A188,[1]GLAM_CF!J:O,6,FALSE)</f>
        <v>8.9828000000000007E-16</v>
      </c>
    </row>
    <row r="189" spans="1:6" x14ac:dyDescent="0.35">
      <c r="A189" s="2" t="s">
        <v>215</v>
      </c>
      <c r="B189" s="2">
        <f>VLOOKUP(A189,[1]GLAM_CF!J:O,5,FALSE)</f>
        <v>1.5074999999999999E-15</v>
      </c>
      <c r="C189" s="2">
        <f>VLOOKUP(A189,[1]GLAM_CF!J:O,4,FALSE)</f>
        <v>1.0789E-15</v>
      </c>
      <c r="D189" s="2">
        <f>VLOOKUP(A189,[1]GLAM_CF!J:O,3,FALSE)</f>
        <v>7.3384000000000001E-16</v>
      </c>
      <c r="E189" s="2">
        <f>VLOOKUP(A189,[1]GLAM_CF!J:O,2,FALSE)</f>
        <v>4.1505000000000001E-16</v>
      </c>
      <c r="F189" s="2">
        <f>VLOOKUP(A189,[1]GLAM_CF!J:O,6,FALSE)</f>
        <v>1.3305E-15</v>
      </c>
    </row>
    <row r="190" spans="1:6" x14ac:dyDescent="0.35">
      <c r="A190" s="2" t="s">
        <v>216</v>
      </c>
      <c r="B190" s="2">
        <f>VLOOKUP(A190,[1]GLAM_CF!J:O,5,FALSE)</f>
        <v>3.0611E-15</v>
      </c>
      <c r="C190" s="2">
        <f>VLOOKUP(A190,[1]GLAM_CF!J:O,4,FALSE)</f>
        <v>2.2084999999999999E-15</v>
      </c>
      <c r="D190" s="2">
        <f>VLOOKUP(A190,[1]GLAM_CF!J:O,3,FALSE)</f>
        <v>1.7904999999999998E-15</v>
      </c>
      <c r="E190" s="2">
        <f>VLOOKUP(A190,[1]GLAM_CF!J:O,2,FALSE)</f>
        <v>8.7970999999999995E-16</v>
      </c>
      <c r="F190" s="2">
        <f>VLOOKUP(A190,[1]GLAM_CF!J:O,6,FALSE)</f>
        <v>2.6255000000000002E-15</v>
      </c>
    </row>
    <row r="191" spans="1:6" x14ac:dyDescent="0.35">
      <c r="A191" s="2" t="s">
        <v>217</v>
      </c>
      <c r="B191" s="2">
        <f>VLOOKUP(A191,[1]GLAM_CF!J:O,5,FALSE)</f>
        <v>3.8219E-16</v>
      </c>
      <c r="C191" s="2">
        <f>VLOOKUP(A191,[1]GLAM_CF!J:O,4,FALSE)</f>
        <v>3.5289E-16</v>
      </c>
      <c r="D191" s="2">
        <f>VLOOKUP(A191,[1]GLAM_CF!J:O,3,FALSE)</f>
        <v>2.8132E-16</v>
      </c>
      <c r="E191" s="2">
        <f>VLOOKUP(A191,[1]GLAM_CF!J:O,2,FALSE)</f>
        <v>1.2160999999999999E-16</v>
      </c>
      <c r="F191" s="2">
        <f>VLOOKUP(A191,[1]GLAM_CF!J:O,6,FALSE)</f>
        <v>3.8093000000000001E-16</v>
      </c>
    </row>
    <row r="192" spans="1:6" x14ac:dyDescent="0.35">
      <c r="A192" s="2" t="s">
        <v>218</v>
      </c>
      <c r="B192" s="2">
        <f>VLOOKUP(A192,[1]GLAM_CF!J:O,5,FALSE)</f>
        <v>1.9700000000000001E-15</v>
      </c>
      <c r="C192" s="2">
        <f>VLOOKUP(A192,[1]GLAM_CF!J:O,4,FALSE)</f>
        <v>1.8975000000000002E-15</v>
      </c>
      <c r="D192" s="2">
        <f>VLOOKUP(A192,[1]GLAM_CF!J:O,3,FALSE)</f>
        <v>1.2881E-15</v>
      </c>
      <c r="E192" s="2">
        <f>VLOOKUP(A192,[1]GLAM_CF!J:O,2,FALSE)</f>
        <v>6.2464000000000003E-16</v>
      </c>
      <c r="F192" s="2">
        <f>VLOOKUP(A192,[1]GLAM_CF!J:O,6,FALSE)</f>
        <v>3.6606999999999997E-15</v>
      </c>
    </row>
    <row r="193" spans="1:6" x14ac:dyDescent="0.35">
      <c r="A193" s="2" t="s">
        <v>219</v>
      </c>
      <c r="B193" s="2">
        <v>9.2580999999999995E-15</v>
      </c>
      <c r="C193" s="2">
        <v>7.2901000000000007E-15</v>
      </c>
      <c r="D193" s="2">
        <v>4.8325000000000003E-15</v>
      </c>
      <c r="E193" s="2">
        <v>2.1813000000000002E-15</v>
      </c>
      <c r="F193" s="2">
        <v>2.0969000000000001E-14</v>
      </c>
    </row>
  </sheetData>
  <autoFilter ref="A1:F193" xr:uid="{A7F8D3BC-770E-4F46-AC42-2D3DC7871D44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71E20-E65E-44FF-810D-0F21FAE3933E}">
  <dimension ref="A1:B21"/>
  <sheetViews>
    <sheetView workbookViewId="0">
      <selection activeCell="I4" sqref="I4"/>
    </sheetView>
  </sheetViews>
  <sheetFormatPr defaultRowHeight="14.5" x14ac:dyDescent="0.35"/>
  <cols>
    <col min="1" max="1" width="50" style="1" customWidth="1"/>
    <col min="2" max="2" width="28.81640625" customWidth="1"/>
  </cols>
  <sheetData>
    <row r="1" spans="1:2" x14ac:dyDescent="0.35">
      <c r="A1" t="s">
        <v>20</v>
      </c>
      <c r="B1" s="1" t="s">
        <v>19</v>
      </c>
    </row>
    <row r="2" spans="1:2" x14ac:dyDescent="0.35">
      <c r="A2" s="1" t="s">
        <v>3</v>
      </c>
      <c r="B2" t="s">
        <v>18</v>
      </c>
    </row>
    <row r="3" spans="1:2" x14ac:dyDescent="0.35">
      <c r="A3" s="1" t="s">
        <v>4</v>
      </c>
      <c r="B3" t="s">
        <v>18</v>
      </c>
    </row>
    <row r="4" spans="1:2" x14ac:dyDescent="0.35">
      <c r="A4" s="1" t="s">
        <v>5</v>
      </c>
      <c r="B4" t="s">
        <v>18</v>
      </c>
    </row>
    <row r="5" spans="1:2" x14ac:dyDescent="0.35">
      <c r="A5" s="1" t="s">
        <v>6</v>
      </c>
      <c r="B5" t="s">
        <v>18</v>
      </c>
    </row>
    <row r="6" spans="1:2" x14ac:dyDescent="0.35">
      <c r="A6" t="s">
        <v>22</v>
      </c>
      <c r="B6" t="s">
        <v>17</v>
      </c>
    </row>
    <row r="7" spans="1:2" x14ac:dyDescent="0.35">
      <c r="A7" t="s">
        <v>23</v>
      </c>
      <c r="B7" t="s">
        <v>17</v>
      </c>
    </row>
    <row r="8" spans="1:2" x14ac:dyDescent="0.35">
      <c r="A8" t="s">
        <v>24</v>
      </c>
      <c r="B8" t="s">
        <v>17</v>
      </c>
    </row>
    <row r="9" spans="1:2" x14ac:dyDescent="0.35">
      <c r="A9" s="1" t="s">
        <v>7</v>
      </c>
      <c r="B9" t="s">
        <v>18</v>
      </c>
    </row>
    <row r="10" spans="1:2" x14ac:dyDescent="0.35">
      <c r="A10" t="s">
        <v>8</v>
      </c>
      <c r="B10" t="s">
        <v>18</v>
      </c>
    </row>
    <row r="11" spans="1:2" x14ac:dyDescent="0.35">
      <c r="A11" s="1" t="s">
        <v>9</v>
      </c>
      <c r="B11" t="s">
        <v>18</v>
      </c>
    </row>
    <row r="12" spans="1:2" x14ac:dyDescent="0.35">
      <c r="A12" s="1" t="s">
        <v>10</v>
      </c>
      <c r="B12" t="s">
        <v>18</v>
      </c>
    </row>
    <row r="13" spans="1:2" x14ac:dyDescent="0.35">
      <c r="A13" s="1" t="s">
        <v>11</v>
      </c>
      <c r="B13" t="s">
        <v>18</v>
      </c>
    </row>
    <row r="14" spans="1:2" x14ac:dyDescent="0.35">
      <c r="A14" s="1" t="s">
        <v>12</v>
      </c>
      <c r="B14" t="s">
        <v>18</v>
      </c>
    </row>
    <row r="15" spans="1:2" x14ac:dyDescent="0.35">
      <c r="A15" s="1" t="s">
        <v>13</v>
      </c>
      <c r="B15" t="s">
        <v>18</v>
      </c>
    </row>
    <row r="16" spans="1:2" x14ac:dyDescent="0.35">
      <c r="A16" s="1" t="s">
        <v>14</v>
      </c>
      <c r="B16" t="s">
        <v>18</v>
      </c>
    </row>
    <row r="17" spans="1:2" x14ac:dyDescent="0.35">
      <c r="A17" s="1" t="s">
        <v>15</v>
      </c>
      <c r="B17" t="s">
        <v>18</v>
      </c>
    </row>
    <row r="18" spans="1:2" x14ac:dyDescent="0.35">
      <c r="A18" t="s">
        <v>26</v>
      </c>
      <c r="B18" t="s">
        <v>0</v>
      </c>
    </row>
    <row r="19" spans="1:2" x14ac:dyDescent="0.35">
      <c r="A19" t="s">
        <v>21</v>
      </c>
      <c r="B19" t="s">
        <v>17</v>
      </c>
    </row>
    <row r="20" spans="1:2" x14ac:dyDescent="0.35">
      <c r="A20" t="s">
        <v>25</v>
      </c>
      <c r="B20" t="s">
        <v>1</v>
      </c>
    </row>
    <row r="21" spans="1:2" x14ac:dyDescent="0.35">
      <c r="A21" t="s">
        <v>16</v>
      </c>
      <c r="B21" t="s">
        <v>2</v>
      </c>
    </row>
  </sheetData>
  <autoFilter ref="A1:C21" xr:uid="{5ED71E20-E65E-44FF-810D-0F21FAE3933E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CF LU GLAM F</vt:lpstr>
      <vt:lpstr>landtype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Yeqing Zhang</dc:creator>
  <cp:lastModifiedBy>Yeqing Zhang</cp:lastModifiedBy>
  <dcterms:created xsi:type="dcterms:W3CDTF">2015-06-05T18:19:34Z</dcterms:created>
  <dcterms:modified xsi:type="dcterms:W3CDTF">2025-10-08T10:47:11Z</dcterms:modified>
</cp:coreProperties>
</file>